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①自院診断" sheetId="1" state="visible" r:id="rId3"/>
    <sheet name="②前提・ロジック" sheetId="2" state="visible" r:id="rId4"/>
    <sheet name="③ゾーン別マップ"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<sst xmlns="http://schemas.openxmlformats.org/spreadsheetml/2006/main" count="142" uniqueCount="123">
  <si>
    <t xml:space="preserve">救急応需率　改善余地マップ｜自院診断シート</t>
  </si>
  <si>
    <r>
      <rPr>
        <sz val="9"/>
        <color rgb="FF44546A"/>
        <rFont val="Noto Sans CJK SC"/>
        <family val="2"/>
      </rPr>
      <t xml:space="preserve">黄色セルにご自院の数値を入力すると、</t>
    </r>
    <r>
      <rPr>
        <sz val="9"/>
        <color rgb="FF44546A"/>
        <rFont val="Yu Gothic"/>
        <family val="0"/>
        <charset val="1"/>
      </rPr>
      <t xml:space="preserve">A/B/C</t>
    </r>
    <r>
      <rPr>
        <sz val="9"/>
        <color rgb="FF44546A"/>
        <rFont val="Noto Sans CJK SC"/>
        <family val="2"/>
      </rPr>
      <t xml:space="preserve">ゾーン判定・到達可能値・年間収益改善余地が自動算出されます。</t>
    </r>
  </si>
  <si>
    <r>
      <rPr>
        <sz val="9"/>
        <color rgb="FF833C00"/>
        <rFont val="Noto Sans CJK SC"/>
        <family val="2"/>
      </rPr>
      <t xml:space="preserve">凡例：　■黄色＝ご自院の入力欄（空欄）　／　▨グレー＝記入例（サンプル）　／　□白＝自動計算　※％は「</t>
    </r>
    <r>
      <rPr>
        <sz val="9"/>
        <color rgb="FF833C00"/>
        <rFont val="Yu Gothic"/>
        <family val="0"/>
        <charset val="1"/>
      </rPr>
      <t xml:space="preserve">40</t>
    </r>
    <r>
      <rPr>
        <sz val="9"/>
        <color rgb="FF833C00"/>
        <rFont val="Noto Sans CJK SC"/>
        <family val="2"/>
      </rPr>
      <t xml:space="preserve">」のように整数で入力</t>
    </r>
  </si>
  <si>
    <t xml:space="preserve">▼ いまは「記入例（サンプル値）」で試算結果を表示しています。黄色セルにご自院の数値を入力すると、その値で上書き計算されます ▼</t>
  </si>
  <si>
    <r>
      <rPr>
        <b val="true"/>
        <sz val="12"/>
        <color rgb="FFFFFFFF"/>
        <rFont val="Yu Gothic"/>
        <family val="0"/>
        <charset val="1"/>
      </rPr>
      <t xml:space="preserve">STEP1</t>
    </r>
    <r>
      <rPr>
        <b val="true"/>
        <sz val="12"/>
        <color rgb="FFFFFFFF"/>
        <rFont val="Noto Sans CJK SC"/>
        <family val="2"/>
      </rPr>
      <t xml:space="preserve">　ご自院の数値を入力（黄色セルへ。空欄のうちは記入例で試算します）</t>
    </r>
  </si>
  <si>
    <t xml:space="preserve">項目</t>
  </si>
  <si>
    <t xml:space="preserve">ご自院の入力欄</t>
  </si>
  <si>
    <t xml:space="preserve">記入例</t>
  </si>
  <si>
    <t xml:space="preserve">計算採用値</t>
  </si>
  <si>
    <t xml:space="preserve">単位</t>
  </si>
  <si>
    <t xml:space="preserve">補足</t>
  </si>
  <si>
    <r>
      <rPr>
        <sz val="10"/>
        <color rgb="FF000000"/>
        <rFont val="Noto Sans CJK SC"/>
        <family val="2"/>
      </rPr>
      <t xml:space="preserve">① 現応需率（総合・直近</t>
    </r>
    <r>
      <rPr>
        <sz val="10"/>
        <color rgb="FF000000"/>
        <rFont val="Yu Gothic"/>
        <family val="0"/>
        <charset val="1"/>
      </rPr>
      <t xml:space="preserve">12</t>
    </r>
    <r>
      <rPr>
        <sz val="10"/>
        <color rgb="FF000000"/>
        <rFont val="Noto Sans CJK SC"/>
        <family val="2"/>
      </rPr>
      <t xml:space="preserve">ヶ月）</t>
    </r>
  </si>
  <si>
    <t xml:space="preserve">%</t>
  </si>
  <si>
    <r>
      <rPr>
        <sz val="9"/>
        <color rgb="FF808080"/>
        <rFont val="Noto Sans CJK SC"/>
        <family val="2"/>
      </rPr>
      <t xml:space="preserve">受入件数 </t>
    </r>
    <r>
      <rPr>
        <sz val="9"/>
        <color rgb="FF808080"/>
        <rFont val="Yu Gothic"/>
        <family val="0"/>
        <charset val="1"/>
      </rPr>
      <t xml:space="preserve">÷ </t>
    </r>
    <r>
      <rPr>
        <sz val="9"/>
        <color rgb="FF808080"/>
        <rFont val="Noto Sans CJK SC"/>
        <family val="2"/>
      </rPr>
      <t xml:space="preserve">要請件数 </t>
    </r>
    <r>
      <rPr>
        <sz val="9"/>
        <color rgb="FF808080"/>
        <rFont val="Yu Gothic"/>
        <family val="0"/>
        <charset val="1"/>
      </rPr>
      <t xml:space="preserve">×100</t>
    </r>
  </si>
  <si>
    <t xml:space="preserve">② 夜間応需率</t>
  </si>
  <si>
    <t xml:space="preserve">夜間帯（当直帯）の受入率</t>
  </si>
  <si>
    <t xml:space="preserve">③ 日勤帯応需率（任意）</t>
  </si>
  <si>
    <t xml:space="preserve">夜間ギャップ確認用・任意</t>
  </si>
  <si>
    <t xml:space="preserve">④ 救急搬送→入院率</t>
  </si>
  <si>
    <t xml:space="preserve">搬送のうち入院に至った割合</t>
  </si>
  <si>
    <t xml:space="preserve">⑤ 年間 救急要請件数</t>
  </si>
  <si>
    <t xml:space="preserve">件</t>
  </si>
  <si>
    <r>
      <rPr>
        <sz val="9"/>
        <color rgb="FF808080"/>
        <rFont val="Noto Sans CJK SC"/>
        <family val="2"/>
      </rPr>
      <t xml:space="preserve">既定 </t>
    </r>
    <r>
      <rPr>
        <sz val="9"/>
        <color rgb="FF808080"/>
        <rFont val="Yu Gothic"/>
        <family val="0"/>
        <charset val="1"/>
      </rPr>
      <t xml:space="preserve">2,000</t>
    </r>
    <r>
      <rPr>
        <sz val="9"/>
        <color rgb="FF808080"/>
        <rFont val="Noto Sans CJK SC"/>
        <family val="2"/>
      </rPr>
      <t xml:space="preserve">（自院実績に置換）</t>
    </r>
  </si>
  <si>
    <r>
      <rPr>
        <sz val="10"/>
        <color rgb="FF000000"/>
        <rFont val="Yu Gothic"/>
        <family val="0"/>
        <charset val="1"/>
      </rPr>
      <t xml:space="preserve">⑥ 1</t>
    </r>
    <r>
      <rPr>
        <sz val="10"/>
        <color rgb="FF000000"/>
        <rFont val="Noto Sans CJK SC"/>
        <family val="2"/>
      </rPr>
      <t xml:space="preserve">入院あたり収益</t>
    </r>
  </si>
  <si>
    <t xml:space="preserve">万円</t>
  </si>
  <si>
    <r>
      <rPr>
        <sz val="9"/>
        <color rgb="FF808080"/>
        <rFont val="Noto Sans CJK SC"/>
        <family val="2"/>
      </rPr>
      <t xml:space="preserve">既定 </t>
    </r>
    <r>
      <rPr>
        <sz val="9"/>
        <color rgb="FF808080"/>
        <rFont val="Yu Gothic"/>
        <family val="0"/>
        <charset val="1"/>
      </rPr>
      <t xml:space="preserve">65</t>
    </r>
    <r>
      <rPr>
        <sz val="9"/>
        <color rgb="FF808080"/>
        <rFont val="Noto Sans CJK SC"/>
        <family val="2"/>
      </rPr>
      <t xml:space="preserve">（</t>
    </r>
    <r>
      <rPr>
        <sz val="9"/>
        <color rgb="FF808080"/>
        <rFont val="Yu Gothic"/>
        <family val="0"/>
        <charset val="1"/>
      </rPr>
      <t xml:space="preserve">DPC</t>
    </r>
    <r>
      <rPr>
        <sz val="9"/>
        <color rgb="FF808080"/>
        <rFont val="Noto Sans CJK SC"/>
        <family val="2"/>
      </rPr>
      <t xml:space="preserve">単価</t>
    </r>
    <r>
      <rPr>
        <sz val="9"/>
        <color rgb="FF808080"/>
        <rFont val="Yu Gothic"/>
        <family val="0"/>
        <charset val="1"/>
      </rPr>
      <t xml:space="preserve">×</t>
    </r>
    <r>
      <rPr>
        <sz val="9"/>
        <color rgb="FF808080"/>
        <rFont val="Noto Sans CJK SC"/>
        <family val="2"/>
      </rPr>
      <t xml:space="preserve">在院日数の目安）</t>
    </r>
  </si>
  <si>
    <t xml:space="preserve">※ 黄色セルは記入例を上書きする設計です。試算を正確にするには、変更する項目に関連する数値もまとめて入力してください（例：現応需率を変えたら夜間応需率も入力）。</t>
  </si>
  <si>
    <r>
      <rPr>
        <b val="true"/>
        <sz val="10"/>
        <color rgb="FF1F3864"/>
        <rFont val="Noto Sans CJK SC"/>
        <family val="2"/>
      </rPr>
      <t xml:space="preserve">不応需理由の内訳（</t>
    </r>
    <r>
      <rPr>
        <b val="true"/>
        <sz val="10"/>
        <color rgb="FF1F3864"/>
        <rFont val="Yu Gothic"/>
        <family val="0"/>
        <charset val="1"/>
      </rPr>
      <t xml:space="preserve">4</t>
    </r>
    <r>
      <rPr>
        <b val="true"/>
        <sz val="10"/>
        <color rgb="FF1F3864"/>
        <rFont val="Noto Sans CJK SC"/>
        <family val="2"/>
      </rPr>
      <t xml:space="preserve">項目すべて入力・合計</t>
    </r>
    <r>
      <rPr>
        <b val="true"/>
        <sz val="10"/>
        <color rgb="FF1F3864"/>
        <rFont val="Yu Gothic"/>
        <family val="0"/>
        <charset val="1"/>
      </rPr>
      <t xml:space="preserve">100%</t>
    </r>
    <r>
      <rPr>
        <b val="true"/>
        <sz val="10"/>
        <color rgb="FF1F3864"/>
        <rFont val="Noto Sans CJK SC"/>
        <family val="2"/>
      </rPr>
      <t xml:space="preserve">）</t>
    </r>
  </si>
  <si>
    <t xml:space="preserve">専門外</t>
  </si>
  <si>
    <t xml:space="preserve">病床なし</t>
  </si>
  <si>
    <t xml:space="preserve">夜間体制</t>
  </si>
  <si>
    <t xml:space="preserve">その他</t>
  </si>
  <si>
    <t xml:space="preserve">合計チェック</t>
  </si>
  <si>
    <r>
      <rPr>
        <b val="true"/>
        <sz val="12"/>
        <color rgb="FFFFFFFF"/>
        <rFont val="Yu Gothic"/>
        <family val="0"/>
        <charset val="1"/>
      </rPr>
      <t xml:space="preserve">STEP2</t>
    </r>
    <r>
      <rPr>
        <b val="true"/>
        <sz val="12"/>
        <color rgb="FFFFFFFF"/>
        <rFont val="Noto Sans CJK SC"/>
        <family val="2"/>
      </rPr>
      <t xml:space="preserve">　自動診断結果</t>
    </r>
  </si>
  <si>
    <t xml:space="preserve">自院ゾーン判定</t>
  </si>
  <si>
    <t xml:space="preserve">ゾーンの構造的特徴</t>
  </si>
  <si>
    <t xml:space="preserve">到達可能値（目安・編集可）</t>
  </si>
  <si>
    <t xml:space="preserve">応需率の伸びしろ</t>
  </si>
  <si>
    <t xml:space="preserve">夜間ギャップ（総合−夜間）</t>
  </si>
  <si>
    <t xml:space="preserve">夜間帯の要注意判定</t>
  </si>
  <si>
    <t xml:space="preserve">最も多い不応需理由</t>
  </si>
  <si>
    <r>
      <rPr>
        <b val="true"/>
        <sz val="12"/>
        <color rgb="FFFFFFFF"/>
        <rFont val="Yu Gothic"/>
        <family val="0"/>
        <charset val="1"/>
      </rPr>
      <t xml:space="preserve">STEP3</t>
    </r>
    <r>
      <rPr>
        <b val="true"/>
        <sz val="12"/>
        <color rgb="FFFFFFFF"/>
        <rFont val="Noto Sans CJK SC"/>
        <family val="2"/>
      </rPr>
      <t xml:space="preserve">　年間収益改善余地</t>
    </r>
  </si>
  <si>
    <r>
      <rPr>
        <sz val="10"/>
        <color rgb="FF000000"/>
        <rFont val="Noto Sans CJK SC"/>
        <family val="2"/>
      </rPr>
      <t xml:space="preserve">応需率</t>
    </r>
    <r>
      <rPr>
        <sz val="10"/>
        <color rgb="FF000000"/>
        <rFont val="Yu Gothic"/>
        <family val="0"/>
        <charset val="1"/>
      </rPr>
      <t xml:space="preserve">1</t>
    </r>
    <r>
      <rPr>
        <sz val="10"/>
        <color rgb="FF000000"/>
        <rFont val="Noto Sans CJK SC"/>
        <family val="2"/>
      </rPr>
      <t xml:space="preserve">ポイントの年間価値</t>
    </r>
  </si>
  <si>
    <r>
      <rPr>
        <sz val="9"/>
        <color rgb="FF808080"/>
        <rFont val="Noto Sans CJK SC"/>
        <family val="2"/>
      </rPr>
      <t xml:space="preserve">＝ 年間要請件数</t>
    </r>
    <r>
      <rPr>
        <sz val="9"/>
        <color rgb="FF808080"/>
        <rFont val="Yu Gothic"/>
        <family val="0"/>
        <charset val="1"/>
      </rPr>
      <t xml:space="preserve">÷100 × </t>
    </r>
    <r>
      <rPr>
        <sz val="9"/>
        <color rgb="FF808080"/>
        <rFont val="Noto Sans CJK SC"/>
        <family val="2"/>
      </rPr>
      <t xml:space="preserve">入院率 </t>
    </r>
    <r>
      <rPr>
        <sz val="9"/>
        <color rgb="FF808080"/>
        <rFont val="Yu Gothic"/>
        <family val="0"/>
        <charset val="1"/>
      </rPr>
      <t xml:space="preserve">× 1</t>
    </r>
    <r>
      <rPr>
        <sz val="9"/>
        <color rgb="FF808080"/>
        <rFont val="Noto Sans CJK SC"/>
        <family val="2"/>
      </rPr>
      <t xml:space="preserve">入院収益</t>
    </r>
  </si>
  <si>
    <t xml:space="preserve">年間収益改善余地</t>
  </si>
  <si>
    <r>
      <rPr>
        <sz val="9"/>
        <color rgb="FF808080"/>
        <rFont val="Noto Sans CJK SC"/>
        <family val="2"/>
      </rPr>
      <t xml:space="preserve">＝ 伸びしろ</t>
    </r>
    <r>
      <rPr>
        <sz val="9"/>
        <color rgb="FF808080"/>
        <rFont val="Yu Gothic"/>
        <family val="0"/>
        <charset val="1"/>
      </rPr>
      <t xml:space="preserve">(pt) × 1</t>
    </r>
    <r>
      <rPr>
        <sz val="9"/>
        <color rgb="FF808080"/>
        <rFont val="Noto Sans CJK SC"/>
        <family val="2"/>
      </rPr>
      <t xml:space="preserve">ポイントの年間価値</t>
    </r>
  </si>
  <si>
    <t xml:space="preserve">　（億円換算）</t>
  </si>
  <si>
    <t xml:space="preserve">ゾーン別・優先打ち手（自動表示）</t>
  </si>
  <si>
    <r>
      <rPr>
        <b val="true"/>
        <sz val="12"/>
        <color rgb="FFFFFFFF"/>
        <rFont val="Noto Sans CJK SC"/>
        <family val="2"/>
      </rPr>
      <t xml:space="preserve">自院診断チェックリスト（</t>
    </r>
    <r>
      <rPr>
        <b val="true"/>
        <sz val="12"/>
        <color rgb="FFFFFFFF"/>
        <rFont val="Yu Gothic"/>
        <family val="0"/>
        <charset val="1"/>
      </rPr>
      <t xml:space="preserve">3</t>
    </r>
    <r>
      <rPr>
        <b val="true"/>
        <sz val="12"/>
        <color rgb="FFFFFFFF"/>
        <rFont val="Noto Sans CJK SC"/>
        <family val="2"/>
      </rPr>
      <t xml:space="preserve">つ以上「☐」が残れば、応需率はまだ経営指標として機能していません）</t>
    </r>
  </si>
  <si>
    <t xml:space="preserve">☐</t>
  </si>
  <si>
    <r>
      <rPr>
        <sz val="10"/>
        <color rgb="FF000000"/>
        <rFont val="Noto Sans CJK SC"/>
        <family val="2"/>
      </rPr>
      <t xml:space="preserve">過去</t>
    </r>
    <r>
      <rPr>
        <sz val="10"/>
        <color rgb="FF000000"/>
        <rFont val="Yu Gothic"/>
        <family val="0"/>
        <charset val="1"/>
      </rPr>
      <t xml:space="preserve">12</t>
    </r>
    <r>
      <rPr>
        <sz val="10"/>
        <color rgb="FF000000"/>
        <rFont val="Noto Sans CJK SC"/>
        <family val="2"/>
      </rPr>
      <t xml:space="preserve">ヶ月の総合応需率を数字で把握しているか</t>
    </r>
  </si>
  <si>
    <t xml:space="preserve">夜間応需率と日勤帯応需率の差を認識しているか</t>
  </si>
  <si>
    <t xml:space="preserve">救急搬送→入院率を算出しているか</t>
  </si>
  <si>
    <t xml:space="preserve">不応需理由の内訳（専門外／病床なし／夜間体制等）を集計しているか</t>
  </si>
  <si>
    <t xml:space="preserve">応需率改善の経営インパクト金額を試算した資料を経営会議で共有しているか</t>
  </si>
  <si>
    <t xml:space="preserve">前提条件・計算ロジック</t>
  </si>
  <si>
    <r>
      <rPr>
        <b val="true"/>
        <sz val="11"/>
        <color rgb="FF1F3864"/>
        <rFont val="Noto Sans CJK SC"/>
        <family val="2"/>
      </rPr>
      <t xml:space="preserve">■ ゾーン判定と到達可能値（</t>
    </r>
    <r>
      <rPr>
        <b val="true"/>
        <sz val="11"/>
        <color rgb="FF1F3864"/>
        <rFont val="Yu Gothic"/>
        <family val="0"/>
        <charset val="1"/>
      </rPr>
      <t xml:space="preserve">D</t>
    </r>
    <r>
      <rPr>
        <b val="true"/>
        <sz val="11"/>
        <color rgb="FF1F3864"/>
        <rFont val="Noto Sans CJK SC"/>
        <family val="2"/>
      </rPr>
      <t xml:space="preserve">列は編集可）</t>
    </r>
  </si>
  <si>
    <t xml:space="preserve">ゾーン</t>
  </si>
  <si>
    <t xml:space="preserve">現在値レンジ</t>
  </si>
  <si>
    <t xml:space="preserve">（判定境界）</t>
  </si>
  <si>
    <r>
      <rPr>
        <b val="true"/>
        <sz val="10"/>
        <color rgb="FFFFFFFF"/>
        <rFont val="Noto Sans CJK SC"/>
        <family val="2"/>
      </rPr>
      <t xml:space="preserve">到達可能値（目安）</t>
    </r>
    <r>
      <rPr>
        <b val="true"/>
        <sz val="10"/>
        <color rgb="FFFFFFFF"/>
        <rFont val="Yu Gothic"/>
        <family val="0"/>
        <charset val="1"/>
      </rPr>
      <t xml:space="preserve">%</t>
    </r>
  </si>
  <si>
    <r>
      <rPr>
        <b val="true"/>
        <sz val="10"/>
        <color rgb="FF000000"/>
        <rFont val="Yu Gothic"/>
        <family val="0"/>
        <charset val="1"/>
      </rPr>
      <t xml:space="preserve">A</t>
    </r>
    <r>
      <rPr>
        <b val="true"/>
        <sz val="10"/>
        <color rgb="FF000000"/>
        <rFont val="Noto Sans CJK SC"/>
        <family val="2"/>
      </rPr>
      <t xml:space="preserve">ゾーン</t>
    </r>
  </si>
  <si>
    <r>
      <rPr>
        <sz val="10"/>
        <color rgb="FF000000"/>
        <rFont val="Noto Sans CJK SC"/>
        <family val="2"/>
      </rPr>
      <t xml:space="preserve">〜</t>
    </r>
    <r>
      <rPr>
        <sz val="10"/>
        <color rgb="FF000000"/>
        <rFont val="Yu Gothic"/>
        <family val="0"/>
        <charset val="1"/>
      </rPr>
      <t xml:space="preserve">50%</t>
    </r>
    <r>
      <rPr>
        <sz val="10"/>
        <color rgb="FF000000"/>
        <rFont val="Noto Sans CJK SC"/>
        <family val="2"/>
      </rPr>
      <t xml:space="preserve">未満</t>
    </r>
  </si>
  <si>
    <r>
      <rPr>
        <sz val="9"/>
        <color rgb="FF808080"/>
        <rFont val="Noto Sans CJK SC"/>
        <family val="2"/>
      </rPr>
      <t xml:space="preserve">現応需率</t>
    </r>
    <r>
      <rPr>
        <sz val="9"/>
        <color rgb="FF808080"/>
        <rFont val="Yu Gothic"/>
        <family val="0"/>
        <charset val="1"/>
      </rPr>
      <t xml:space="preserve">&lt;50</t>
    </r>
  </si>
  <si>
    <r>
      <rPr>
        <b val="true"/>
        <sz val="10"/>
        <color rgb="FF000000"/>
        <rFont val="Yu Gothic"/>
        <family val="0"/>
        <charset val="1"/>
      </rPr>
      <t xml:space="preserve">B</t>
    </r>
    <r>
      <rPr>
        <b val="true"/>
        <sz val="10"/>
        <color rgb="FF000000"/>
        <rFont val="Noto Sans CJK SC"/>
        <family val="2"/>
      </rPr>
      <t xml:space="preserve">ゾーン</t>
    </r>
  </si>
  <si>
    <r>
      <rPr>
        <sz val="10"/>
        <color rgb="FF000000"/>
        <rFont val="Yu Gothic"/>
        <family val="0"/>
        <charset val="1"/>
      </rPr>
      <t xml:space="preserve">50</t>
    </r>
    <r>
      <rPr>
        <sz val="10"/>
        <color rgb="FF000000"/>
        <rFont val="Noto Sans CJK SC"/>
        <family val="2"/>
      </rPr>
      <t xml:space="preserve">〜</t>
    </r>
    <r>
      <rPr>
        <sz val="10"/>
        <color rgb="FF000000"/>
        <rFont val="Yu Gothic"/>
        <family val="0"/>
        <charset val="1"/>
      </rPr>
      <t xml:space="preserve">70%</t>
    </r>
  </si>
  <si>
    <t xml:space="preserve">50≦&lt;70</t>
  </si>
  <si>
    <r>
      <rPr>
        <b val="true"/>
        <sz val="10"/>
        <color rgb="FF000000"/>
        <rFont val="Yu Gothic"/>
        <family val="0"/>
        <charset val="1"/>
      </rPr>
      <t xml:space="preserve">C</t>
    </r>
    <r>
      <rPr>
        <b val="true"/>
        <sz val="10"/>
        <color rgb="FF000000"/>
        <rFont val="Noto Sans CJK SC"/>
        <family val="2"/>
      </rPr>
      <t xml:space="preserve">ゾーン</t>
    </r>
  </si>
  <si>
    <r>
      <rPr>
        <sz val="10"/>
        <color rgb="FF000000"/>
        <rFont val="Yu Gothic"/>
        <family val="0"/>
        <charset val="1"/>
      </rPr>
      <t xml:space="preserve">70</t>
    </r>
    <r>
      <rPr>
        <sz val="10"/>
        <color rgb="FF000000"/>
        <rFont val="Noto Sans CJK SC"/>
        <family val="2"/>
      </rPr>
      <t xml:space="preserve">〜</t>
    </r>
    <r>
      <rPr>
        <sz val="10"/>
        <color rgb="FF000000"/>
        <rFont val="Yu Gothic"/>
        <family val="0"/>
        <charset val="1"/>
      </rPr>
      <t xml:space="preserve">85%</t>
    </r>
  </si>
  <si>
    <t xml:space="preserve">70≦&lt;85</t>
  </si>
  <si>
    <r>
      <rPr>
        <b val="true"/>
        <sz val="10"/>
        <color rgb="FF000000"/>
        <rFont val="Yu Gothic"/>
        <family val="0"/>
        <charset val="1"/>
      </rPr>
      <t xml:space="preserve">D</t>
    </r>
    <r>
      <rPr>
        <b val="true"/>
        <sz val="10"/>
        <color rgb="FF000000"/>
        <rFont val="Noto Sans CJK SC"/>
        <family val="2"/>
      </rPr>
      <t xml:space="preserve">ゾーン</t>
    </r>
  </si>
  <si>
    <r>
      <rPr>
        <sz val="10"/>
        <color rgb="FF000000"/>
        <rFont val="Yu Gothic"/>
        <family val="0"/>
        <charset val="1"/>
      </rPr>
      <t xml:space="preserve">85%</t>
    </r>
    <r>
      <rPr>
        <sz val="10"/>
        <color rgb="FF000000"/>
        <rFont val="Noto Sans CJK SC"/>
        <family val="2"/>
      </rPr>
      <t xml:space="preserve">以上</t>
    </r>
  </si>
  <si>
    <t xml:space="preserve">85≦</t>
  </si>
  <si>
    <t xml:space="preserve">■ 収益換算ロジック</t>
  </si>
  <si>
    <r>
      <rPr>
        <sz val="10"/>
        <color rgb="FF000000"/>
        <rFont val="Noto Sans CJK SC"/>
        <family val="2"/>
      </rPr>
      <t xml:space="preserve">応需率</t>
    </r>
    <r>
      <rPr>
        <sz val="10"/>
        <color rgb="FF000000"/>
        <rFont val="Yu Gothic"/>
        <family val="0"/>
        <charset val="1"/>
      </rPr>
      <t xml:space="preserve">1</t>
    </r>
    <r>
      <rPr>
        <sz val="10"/>
        <color rgb="FF000000"/>
        <rFont val="Noto Sans CJK SC"/>
        <family val="2"/>
      </rPr>
      <t xml:space="preserve">ポイントの年間価値（万円） ＝ 年間要請件数 </t>
    </r>
    <r>
      <rPr>
        <sz val="10"/>
        <color rgb="FF000000"/>
        <rFont val="Yu Gothic"/>
        <family val="0"/>
        <charset val="1"/>
      </rPr>
      <t xml:space="preserve">÷ 100 × </t>
    </r>
    <r>
      <rPr>
        <sz val="10"/>
        <color rgb="FF000000"/>
        <rFont val="Noto Sans CJK SC"/>
        <family val="2"/>
      </rPr>
      <t xml:space="preserve">入院率 </t>
    </r>
    <r>
      <rPr>
        <sz val="10"/>
        <color rgb="FF000000"/>
        <rFont val="Yu Gothic"/>
        <family val="0"/>
        <charset val="1"/>
      </rPr>
      <t xml:space="preserve">× 1</t>
    </r>
    <r>
      <rPr>
        <sz val="10"/>
        <color rgb="FF000000"/>
        <rFont val="Noto Sans CJK SC"/>
        <family val="2"/>
      </rPr>
      <t xml:space="preserve">入院あたり収益</t>
    </r>
  </si>
  <si>
    <r>
      <rPr>
        <sz val="10"/>
        <color rgb="FF000000"/>
        <rFont val="Noto Sans CJK SC"/>
        <family val="2"/>
      </rPr>
      <t xml:space="preserve">年間収益改善余地（万円） ＝ 応需率の伸びしろ（</t>
    </r>
    <r>
      <rPr>
        <sz val="10"/>
        <color rgb="FF000000"/>
        <rFont val="Yu Gothic"/>
        <family val="0"/>
        <charset val="1"/>
      </rPr>
      <t xml:space="preserve">pt</t>
    </r>
    <r>
      <rPr>
        <sz val="10"/>
        <color rgb="FF000000"/>
        <rFont val="Noto Sans CJK SC"/>
        <family val="2"/>
      </rPr>
      <t xml:space="preserve">） </t>
    </r>
    <r>
      <rPr>
        <sz val="10"/>
        <color rgb="FF000000"/>
        <rFont val="Yu Gothic"/>
        <family val="0"/>
        <charset val="1"/>
      </rPr>
      <t xml:space="preserve">× 1</t>
    </r>
    <r>
      <rPr>
        <sz val="10"/>
        <color rgb="FF000000"/>
        <rFont val="Noto Sans CJK SC"/>
        <family val="2"/>
      </rPr>
      <t xml:space="preserve">ポイントの年間価値</t>
    </r>
  </si>
  <si>
    <r>
      <rPr>
        <sz val="10"/>
        <color rgb="FF000000"/>
        <rFont val="Noto Sans CJK SC"/>
        <family val="2"/>
      </rPr>
      <t xml:space="preserve">伸びしろ（</t>
    </r>
    <r>
      <rPr>
        <sz val="10"/>
        <color rgb="FF000000"/>
        <rFont val="Yu Gothic"/>
        <family val="0"/>
        <charset val="1"/>
      </rPr>
      <t xml:space="preserve">pt</t>
    </r>
    <r>
      <rPr>
        <sz val="10"/>
        <color rgb="FF000000"/>
        <rFont val="Noto Sans CJK SC"/>
        <family val="2"/>
      </rPr>
      <t xml:space="preserve">） ＝ </t>
    </r>
    <r>
      <rPr>
        <sz val="10"/>
        <color rgb="FF000000"/>
        <rFont val="Yu Gothic"/>
        <family val="0"/>
        <charset val="1"/>
      </rPr>
      <t xml:space="preserve">MAX(0, </t>
    </r>
    <r>
      <rPr>
        <sz val="10"/>
        <color rgb="FF000000"/>
        <rFont val="Noto Sans CJK SC"/>
        <family val="2"/>
      </rPr>
      <t xml:space="preserve">到達可能値 − 現応需率</t>
    </r>
    <r>
      <rPr>
        <sz val="10"/>
        <color rgb="FF000000"/>
        <rFont val="Yu Gothic"/>
        <family val="0"/>
        <charset val="1"/>
      </rPr>
      <t xml:space="preserve">)</t>
    </r>
  </si>
  <si>
    <r>
      <rPr>
        <sz val="10"/>
        <color rgb="FF000000"/>
        <rFont val="Noto Sans CJK SC"/>
        <family val="2"/>
      </rPr>
      <t xml:space="preserve">※ 例：年間要請</t>
    </r>
    <r>
      <rPr>
        <sz val="10"/>
        <color rgb="FF000000"/>
        <rFont val="Yu Gothic"/>
        <family val="0"/>
        <charset val="1"/>
      </rPr>
      <t xml:space="preserve">2,000</t>
    </r>
    <r>
      <rPr>
        <sz val="10"/>
        <color rgb="FF000000"/>
        <rFont val="Noto Sans CJK SC"/>
        <family val="2"/>
      </rPr>
      <t xml:space="preserve">件・入院率</t>
    </r>
    <r>
      <rPr>
        <sz val="10"/>
        <color rgb="FF000000"/>
        <rFont val="Yu Gothic"/>
        <family val="0"/>
        <charset val="1"/>
      </rPr>
      <t xml:space="preserve">55%</t>
    </r>
    <r>
      <rPr>
        <sz val="10"/>
        <color rgb="FF000000"/>
        <rFont val="Noto Sans CJK SC"/>
        <family val="2"/>
      </rPr>
      <t xml:space="preserve">・</t>
    </r>
    <r>
      <rPr>
        <sz val="10"/>
        <color rgb="FF000000"/>
        <rFont val="Yu Gothic"/>
        <family val="0"/>
        <charset val="1"/>
      </rPr>
      <t xml:space="preserve">1</t>
    </r>
    <r>
      <rPr>
        <sz val="10"/>
        <color rgb="FF000000"/>
        <rFont val="Noto Sans CJK SC"/>
        <family val="2"/>
      </rPr>
      <t xml:space="preserve">入院</t>
    </r>
    <r>
      <rPr>
        <sz val="10"/>
        <color rgb="FF000000"/>
        <rFont val="Yu Gothic"/>
        <family val="0"/>
        <charset val="1"/>
      </rPr>
      <t xml:space="preserve">65</t>
    </r>
    <r>
      <rPr>
        <sz val="10"/>
        <color rgb="FF000000"/>
        <rFont val="Noto Sans CJK SC"/>
        <family val="2"/>
      </rPr>
      <t xml:space="preserve">万円のとき、応需率</t>
    </r>
    <r>
      <rPr>
        <sz val="10"/>
        <color rgb="FF000000"/>
        <rFont val="Yu Gothic"/>
        <family val="0"/>
        <charset val="1"/>
      </rPr>
      <t xml:space="preserve">1</t>
    </r>
    <r>
      <rPr>
        <sz val="10"/>
        <color rgb="FF000000"/>
        <rFont val="Noto Sans CJK SC"/>
        <family val="2"/>
      </rPr>
      <t xml:space="preserve">ポイント ≒ 約</t>
    </r>
    <r>
      <rPr>
        <sz val="10"/>
        <color rgb="FF000000"/>
        <rFont val="Yu Gothic"/>
        <family val="0"/>
        <charset val="1"/>
      </rPr>
      <t xml:space="preserve">720</t>
    </r>
    <r>
      <rPr>
        <sz val="10"/>
        <color rgb="FF000000"/>
        <rFont val="Noto Sans CJK SC"/>
        <family val="2"/>
      </rPr>
      <t xml:space="preserve">万円。</t>
    </r>
  </si>
  <si>
    <r>
      <rPr>
        <sz val="10"/>
        <color rgb="FF000000"/>
        <rFont val="Yu Gothic"/>
        <family val="0"/>
        <charset val="1"/>
      </rPr>
      <t xml:space="preserve">※ 200</t>
    </r>
    <r>
      <rPr>
        <sz val="10"/>
        <color rgb="FF000000"/>
        <rFont val="Noto Sans CJK SC"/>
        <family val="2"/>
      </rPr>
      <t xml:space="preserve">床帯・年間要請</t>
    </r>
    <r>
      <rPr>
        <sz val="10"/>
        <color rgb="FF000000"/>
        <rFont val="Yu Gothic"/>
        <family val="0"/>
        <charset val="1"/>
      </rPr>
      <t xml:space="preserve">2,000</t>
    </r>
    <r>
      <rPr>
        <sz val="10"/>
        <color rgb="FF000000"/>
        <rFont val="Noto Sans CJK SC"/>
        <family val="2"/>
      </rPr>
      <t xml:space="preserve">件・入院率</t>
    </r>
    <r>
      <rPr>
        <sz val="10"/>
        <color rgb="FF000000"/>
        <rFont val="Yu Gothic"/>
        <family val="0"/>
        <charset val="1"/>
      </rPr>
      <t xml:space="preserve">50</t>
    </r>
    <r>
      <rPr>
        <sz val="10"/>
        <color rgb="FF000000"/>
        <rFont val="Noto Sans CJK SC"/>
        <family val="2"/>
      </rPr>
      <t xml:space="preserve">〜</t>
    </r>
    <r>
      <rPr>
        <sz val="10"/>
        <color rgb="FF000000"/>
        <rFont val="Yu Gothic"/>
        <family val="0"/>
        <charset val="1"/>
      </rPr>
      <t xml:space="preserve">60%</t>
    </r>
    <r>
      <rPr>
        <sz val="10"/>
        <color rgb="FF000000"/>
        <rFont val="Noto Sans CJK SC"/>
        <family val="2"/>
      </rPr>
      <t xml:space="preserve">・</t>
    </r>
    <r>
      <rPr>
        <sz val="10"/>
        <color rgb="FF000000"/>
        <rFont val="Yu Gothic"/>
        <family val="0"/>
        <charset val="1"/>
      </rPr>
      <t xml:space="preserve">1</t>
    </r>
    <r>
      <rPr>
        <sz val="10"/>
        <color rgb="FF000000"/>
        <rFont val="Noto Sans CJK SC"/>
        <family val="2"/>
      </rPr>
      <t xml:space="preserve">入院収益</t>
    </r>
    <r>
      <rPr>
        <sz val="10"/>
        <color rgb="FF000000"/>
        <rFont val="Yu Gothic"/>
        <family val="0"/>
        <charset val="1"/>
      </rPr>
      <t xml:space="preserve">65</t>
    </r>
    <r>
      <rPr>
        <sz val="10"/>
        <color rgb="FF000000"/>
        <rFont val="Noto Sans CJK SC"/>
        <family val="2"/>
      </rPr>
      <t xml:space="preserve">万円を標準前提とした試算です。</t>
    </r>
  </si>
  <si>
    <r>
      <rPr>
        <sz val="10"/>
        <color rgb="FF000000"/>
        <rFont val="Noto Sans CJK SC"/>
        <family val="2"/>
      </rPr>
      <t xml:space="preserve">※ ％は整数（</t>
    </r>
    <r>
      <rPr>
        <sz val="10"/>
        <color rgb="FF000000"/>
        <rFont val="Yu Gothic"/>
        <family val="0"/>
        <charset val="1"/>
      </rPr>
      <t xml:space="preserve">40</t>
    </r>
    <r>
      <rPr>
        <sz val="10"/>
        <color rgb="FF000000"/>
        <rFont val="Noto Sans CJK SC"/>
        <family val="2"/>
      </rPr>
      <t xml:space="preserve">＝</t>
    </r>
    <r>
      <rPr>
        <sz val="10"/>
        <color rgb="FF000000"/>
        <rFont val="Yu Gothic"/>
        <family val="0"/>
        <charset val="1"/>
      </rPr>
      <t xml:space="preserve">40%</t>
    </r>
    <r>
      <rPr>
        <sz val="10"/>
        <color rgb="FF000000"/>
        <rFont val="Noto Sans CJK SC"/>
        <family val="2"/>
      </rPr>
      <t xml:space="preserve">）で入力する設計です。入力欄が空欄のセルは①シートの「記入例」で試算します。</t>
    </r>
  </si>
  <si>
    <r>
      <rPr>
        <sz val="10"/>
        <color rgb="FF000000"/>
        <rFont val="Noto Sans CJK SC"/>
        <family val="2"/>
      </rPr>
      <t xml:space="preserve">※ 到達可能値はゾーン共通の目安値です。区分の境界付近（例：</t>
    </r>
    <r>
      <rPr>
        <sz val="10"/>
        <color rgb="FF000000"/>
        <rFont val="Yu Gothic"/>
        <family val="0"/>
        <charset val="1"/>
      </rPr>
      <t xml:space="preserve">84%</t>
    </r>
    <r>
      <rPr>
        <sz val="10"/>
        <color rgb="FF000000"/>
        <rFont val="Noto Sans CJK SC"/>
        <family val="2"/>
      </rPr>
      <t xml:space="preserve">と</t>
    </r>
    <r>
      <rPr>
        <sz val="10"/>
        <color rgb="FF000000"/>
        <rFont val="Yu Gothic"/>
        <family val="0"/>
        <charset val="1"/>
      </rPr>
      <t xml:space="preserve">85%</t>
    </r>
    <r>
      <rPr>
        <sz val="10"/>
        <color rgb="FF000000"/>
        <rFont val="Noto Sans CJK SC"/>
        <family val="2"/>
      </rPr>
      <t xml:space="preserve">）では到達可能値が切り替わり、改善余地が前後することがあります。自院の実態に合わせ</t>
    </r>
    <r>
      <rPr>
        <sz val="10"/>
        <color rgb="FF000000"/>
        <rFont val="Yu Gothic"/>
        <family val="0"/>
        <charset val="1"/>
      </rPr>
      <t xml:space="preserve">D</t>
    </r>
    <r>
      <rPr>
        <sz val="10"/>
        <color rgb="FF000000"/>
        <rFont val="Noto Sans CJK SC"/>
        <family val="2"/>
      </rPr>
      <t xml:space="preserve">列で調整してください。</t>
    </r>
  </si>
  <si>
    <t xml:space="preserve">■ 参照元</t>
  </si>
  <si>
    <t xml:space="preserve">・厚生労働省「救急・災害医療提供体制等の在り方に関する検討会」（救急医療体制の現状と課題／応需率の定義）</t>
  </si>
  <si>
    <r>
      <rPr>
        <sz val="9"/>
        <color rgb="FF44546A"/>
        <rFont val="Noto Sans CJK SC"/>
        <family val="2"/>
      </rPr>
      <t xml:space="preserve">・総務省消防庁「令和</t>
    </r>
    <r>
      <rPr>
        <sz val="9"/>
        <color rgb="FF44546A"/>
        <rFont val="Yu Gothic"/>
        <family val="0"/>
        <charset val="1"/>
      </rPr>
      <t xml:space="preserve">7</t>
    </r>
    <r>
      <rPr>
        <sz val="9"/>
        <color rgb="FF44546A"/>
        <rFont val="Noto Sans CJK SC"/>
        <family val="2"/>
      </rPr>
      <t xml:space="preserve">年版 救急・救助の現況」（令和</t>
    </r>
    <r>
      <rPr>
        <sz val="9"/>
        <color rgb="FF44546A"/>
        <rFont val="Yu Gothic"/>
        <family val="0"/>
        <charset val="1"/>
      </rPr>
      <t xml:space="preserve">8</t>
    </r>
    <r>
      <rPr>
        <sz val="9"/>
        <color rgb="FF44546A"/>
        <rFont val="Noto Sans CJK SC"/>
        <family val="2"/>
      </rPr>
      <t xml:space="preserve">年</t>
    </r>
    <r>
      <rPr>
        <sz val="9"/>
        <color rgb="FF44546A"/>
        <rFont val="Yu Gothic"/>
        <family val="0"/>
        <charset val="1"/>
      </rPr>
      <t xml:space="preserve">1</t>
    </r>
    <r>
      <rPr>
        <sz val="9"/>
        <color rgb="FF44546A"/>
        <rFont val="Noto Sans CJK SC"/>
        <family val="2"/>
      </rPr>
      <t xml:space="preserve">月</t>
    </r>
    <r>
      <rPr>
        <sz val="9"/>
        <color rgb="FF44546A"/>
        <rFont val="Yu Gothic"/>
        <family val="0"/>
        <charset val="1"/>
      </rPr>
      <t xml:space="preserve">20</t>
    </r>
    <r>
      <rPr>
        <sz val="9"/>
        <color rgb="FF44546A"/>
        <rFont val="Noto Sans CJK SC"/>
        <family val="2"/>
      </rPr>
      <t xml:space="preserve">日公表・令和</t>
    </r>
    <r>
      <rPr>
        <sz val="9"/>
        <color rgb="FF44546A"/>
        <rFont val="Yu Gothic"/>
        <family val="0"/>
        <charset val="1"/>
      </rPr>
      <t xml:space="preserve">6</t>
    </r>
    <r>
      <rPr>
        <sz val="9"/>
        <color rgb="FF44546A"/>
        <rFont val="Noto Sans CJK SC"/>
        <family val="2"/>
      </rPr>
      <t xml:space="preserve">年中データ）</t>
    </r>
  </si>
  <si>
    <r>
      <rPr>
        <sz val="9"/>
        <color rgb="FF44546A"/>
        <rFont val="Noto Sans CJK SC"/>
        <family val="2"/>
      </rPr>
      <t xml:space="preserve">・厚生労働省「第</t>
    </r>
    <r>
      <rPr>
        <sz val="9"/>
        <color rgb="FF44546A"/>
        <rFont val="Yu Gothic"/>
        <family val="0"/>
        <charset val="1"/>
      </rPr>
      <t xml:space="preserve">25</t>
    </r>
    <r>
      <rPr>
        <sz val="9"/>
        <color rgb="FF44546A"/>
        <rFont val="Noto Sans CJK SC"/>
        <family val="2"/>
      </rPr>
      <t xml:space="preserve">回医療経済実態調査」（</t>
    </r>
    <r>
      <rPr>
        <sz val="9"/>
        <color rgb="FF44546A"/>
        <rFont val="Yu Gothic"/>
        <family val="0"/>
        <charset val="1"/>
      </rPr>
      <t xml:space="preserve">2025</t>
    </r>
    <r>
      <rPr>
        <sz val="9"/>
        <color rgb="FF44546A"/>
        <rFont val="Noto Sans CJK SC"/>
        <family val="2"/>
      </rPr>
      <t xml:space="preserve">年</t>
    </r>
    <r>
      <rPr>
        <sz val="9"/>
        <color rgb="FF44546A"/>
        <rFont val="Yu Gothic"/>
        <family val="0"/>
        <charset val="1"/>
      </rPr>
      <t xml:space="preserve">11</t>
    </r>
    <r>
      <rPr>
        <sz val="9"/>
        <color rgb="FF44546A"/>
        <rFont val="Noto Sans CJK SC"/>
        <family val="2"/>
      </rPr>
      <t xml:space="preserve">月公表・一般病院の赤字施設は約</t>
    </r>
    <r>
      <rPr>
        <sz val="9"/>
        <color rgb="FF44546A"/>
        <rFont val="Yu Gothic"/>
        <family val="0"/>
        <charset val="1"/>
      </rPr>
      <t xml:space="preserve">67.6%</t>
    </r>
    <r>
      <rPr>
        <sz val="9"/>
        <color rgb="FF44546A"/>
        <rFont val="Noto Sans CJK SC"/>
        <family val="2"/>
      </rPr>
      <t xml:space="preserve">）</t>
    </r>
  </si>
  <si>
    <r>
      <rPr>
        <sz val="9"/>
        <color rgb="FF44546A"/>
        <rFont val="Noto Sans CJK SC"/>
        <family val="2"/>
      </rPr>
      <t xml:space="preserve">・厚生労働省「令和</t>
    </r>
    <r>
      <rPr>
        <sz val="9"/>
        <color rgb="FF44546A"/>
        <rFont val="Yu Gothic"/>
        <family val="0"/>
        <charset val="1"/>
      </rPr>
      <t xml:space="preserve">8</t>
    </r>
    <r>
      <rPr>
        <sz val="9"/>
        <color rgb="FF44546A"/>
        <rFont val="Noto Sans CJK SC"/>
        <family val="2"/>
      </rPr>
      <t xml:space="preserve">年度（</t>
    </r>
    <r>
      <rPr>
        <sz val="9"/>
        <color rgb="FF44546A"/>
        <rFont val="Yu Gothic"/>
        <family val="0"/>
        <charset val="1"/>
      </rPr>
      <t xml:space="preserve">2026</t>
    </r>
    <r>
      <rPr>
        <sz val="9"/>
        <color rgb="FF44546A"/>
        <rFont val="Noto Sans CJK SC"/>
        <family val="2"/>
      </rPr>
      <t xml:space="preserve">年度）診療報酬改定について」（急性期病院</t>
    </r>
    <r>
      <rPr>
        <sz val="9"/>
        <color rgb="FF44546A"/>
        <rFont val="Yu Gothic"/>
        <family val="0"/>
        <charset val="1"/>
      </rPr>
      <t xml:space="preserve">A/B</t>
    </r>
    <r>
      <rPr>
        <sz val="9"/>
        <color rgb="FF44546A"/>
        <rFont val="Noto Sans CJK SC"/>
        <family val="2"/>
      </rPr>
      <t xml:space="preserve">の施設基準を含む）</t>
    </r>
  </si>
  <si>
    <r>
      <rPr>
        <sz val="9"/>
        <color rgb="FF44546A"/>
        <rFont val="Noto Sans CJK SC"/>
        <family val="2"/>
      </rPr>
      <t xml:space="preserve">・数値前提は記事「救急応需率の現在値別マップ（</t>
    </r>
    <r>
      <rPr>
        <sz val="9"/>
        <color rgb="FF44546A"/>
        <rFont val="Yu Gothic"/>
        <family val="0"/>
        <charset val="1"/>
      </rPr>
      <t xml:space="preserve">40%</t>
    </r>
    <r>
      <rPr>
        <sz val="9"/>
        <color rgb="FF44546A"/>
        <rFont val="Noto Sans CJK SC"/>
        <family val="2"/>
      </rPr>
      <t xml:space="preserve">・</t>
    </r>
    <r>
      <rPr>
        <sz val="9"/>
        <color rgb="FF44546A"/>
        <rFont val="Yu Gothic"/>
        <family val="0"/>
        <charset val="1"/>
      </rPr>
      <t xml:space="preserve">60%</t>
    </r>
    <r>
      <rPr>
        <sz val="9"/>
        <color rgb="FF44546A"/>
        <rFont val="Noto Sans CJK SC"/>
        <family val="2"/>
      </rPr>
      <t xml:space="preserve">・</t>
    </r>
    <r>
      <rPr>
        <sz val="9"/>
        <color rgb="FF44546A"/>
        <rFont val="Yu Gothic"/>
        <family val="0"/>
        <charset val="1"/>
      </rPr>
      <t xml:space="preserve">80%</t>
    </r>
    <r>
      <rPr>
        <sz val="9"/>
        <color rgb="FF44546A"/>
        <rFont val="Noto Sans CJK SC"/>
        <family val="2"/>
      </rPr>
      <t xml:space="preserve">）」に基づく（ドクターズプライムワーク）</t>
    </r>
  </si>
  <si>
    <r>
      <rPr>
        <b val="true"/>
        <sz val="15"/>
        <color rgb="FFFFFFFF"/>
        <rFont val="Yu Gothic"/>
        <family val="0"/>
        <charset val="1"/>
      </rPr>
      <t xml:space="preserve">3</t>
    </r>
    <r>
      <rPr>
        <b val="true"/>
        <sz val="15"/>
        <color rgb="FFFFFFFF"/>
        <rFont val="Noto Sans CJK SC"/>
        <family val="2"/>
      </rPr>
      <t xml:space="preserve">ゾーン別・年間収益改善余地マップ（</t>
    </r>
    <r>
      <rPr>
        <b val="true"/>
        <sz val="15"/>
        <color rgb="FFFFFFFF"/>
        <rFont val="Yu Gothic"/>
        <family val="0"/>
        <charset val="1"/>
      </rPr>
      <t xml:space="preserve">200</t>
    </r>
    <r>
      <rPr>
        <b val="true"/>
        <sz val="15"/>
        <color rgb="FFFFFFFF"/>
        <rFont val="Noto Sans CJK SC"/>
        <family val="2"/>
      </rPr>
      <t xml:space="preserve">床帯ベース）</t>
    </r>
  </si>
  <si>
    <t xml:space="preserve">現在値</t>
  </si>
  <si>
    <t xml:space="preserve">到達可能値</t>
  </si>
  <si>
    <t xml:space="preserve">応需率差</t>
  </si>
  <si>
    <r>
      <rPr>
        <sz val="10"/>
        <color rgb="FF000000"/>
        <rFont val="Yu Gothic"/>
        <family val="0"/>
        <charset val="1"/>
      </rPr>
      <t xml:space="preserve">40%</t>
    </r>
    <r>
      <rPr>
        <sz val="10"/>
        <color rgb="FF000000"/>
        <rFont val="Noto Sans CJK SC"/>
        <family val="2"/>
      </rPr>
      <t xml:space="preserve">前後</t>
    </r>
  </si>
  <si>
    <r>
      <rPr>
        <sz val="10"/>
        <color rgb="FF000000"/>
        <rFont val="Yu Gothic"/>
        <family val="0"/>
        <charset val="1"/>
      </rPr>
      <t xml:space="preserve">65</t>
    </r>
    <r>
      <rPr>
        <sz val="10"/>
        <color rgb="FF000000"/>
        <rFont val="Noto Sans CJK SC"/>
        <family val="2"/>
      </rPr>
      <t xml:space="preserve">〜</t>
    </r>
    <r>
      <rPr>
        <sz val="10"/>
        <color rgb="FF000000"/>
        <rFont val="Yu Gothic"/>
        <family val="0"/>
        <charset val="1"/>
      </rPr>
      <t xml:space="preserve">75%</t>
    </r>
    <r>
      <rPr>
        <sz val="10"/>
        <color rgb="FF000000"/>
        <rFont val="Noto Sans CJK SC"/>
        <family val="2"/>
      </rPr>
      <t xml:space="preserve">（</t>
    </r>
    <r>
      <rPr>
        <sz val="10"/>
        <color rgb="FF000000"/>
        <rFont val="Yu Gothic"/>
        <family val="0"/>
        <charset val="1"/>
      </rPr>
      <t xml:space="preserve">1</t>
    </r>
    <r>
      <rPr>
        <sz val="10"/>
        <color rgb="FF000000"/>
        <rFont val="Noto Sans CJK SC"/>
        <family val="2"/>
      </rPr>
      <t xml:space="preserve">年以内）</t>
    </r>
  </si>
  <si>
    <r>
      <rPr>
        <sz val="10"/>
        <color rgb="FF000000"/>
        <rFont val="Yu Gothic"/>
        <family val="0"/>
        <charset val="1"/>
      </rPr>
      <t xml:space="preserve">+25</t>
    </r>
    <r>
      <rPr>
        <sz val="10"/>
        <color rgb="FF000000"/>
        <rFont val="Noto Sans CJK SC"/>
        <family val="2"/>
      </rPr>
      <t xml:space="preserve">〜</t>
    </r>
    <r>
      <rPr>
        <sz val="10"/>
        <color rgb="FF000000"/>
        <rFont val="Yu Gothic"/>
        <family val="0"/>
        <charset val="1"/>
      </rPr>
      <t xml:space="preserve">35p</t>
    </r>
  </si>
  <si>
    <r>
      <rPr>
        <sz val="10"/>
        <color rgb="FF000000"/>
        <rFont val="Noto Sans CJK SC"/>
        <family val="2"/>
      </rPr>
      <t xml:space="preserve">年間 </t>
    </r>
    <r>
      <rPr>
        <sz val="10"/>
        <color rgb="FF000000"/>
        <rFont val="Yu Gothic"/>
        <family val="0"/>
        <charset val="1"/>
      </rPr>
      <t xml:space="preserve">1.5</t>
    </r>
    <r>
      <rPr>
        <sz val="10"/>
        <color rgb="FF000000"/>
        <rFont val="Noto Sans CJK SC"/>
        <family val="2"/>
      </rPr>
      <t xml:space="preserve">〜</t>
    </r>
    <r>
      <rPr>
        <sz val="10"/>
        <color rgb="FF000000"/>
        <rFont val="Yu Gothic"/>
        <family val="0"/>
        <charset val="1"/>
      </rPr>
      <t xml:space="preserve">2.5</t>
    </r>
    <r>
      <rPr>
        <sz val="10"/>
        <color rgb="FF000000"/>
        <rFont val="Noto Sans CJK SC"/>
        <family val="2"/>
      </rPr>
      <t xml:space="preserve">億円</t>
    </r>
  </si>
  <si>
    <r>
      <rPr>
        <sz val="10"/>
        <color rgb="FF000000"/>
        <rFont val="Yu Gothic"/>
        <family val="0"/>
        <charset val="1"/>
      </rPr>
      <t xml:space="preserve">60%</t>
    </r>
    <r>
      <rPr>
        <sz val="10"/>
        <color rgb="FF000000"/>
        <rFont val="Noto Sans CJK SC"/>
        <family val="2"/>
      </rPr>
      <t xml:space="preserve">前後</t>
    </r>
  </si>
  <si>
    <r>
      <rPr>
        <sz val="10"/>
        <color rgb="FF000000"/>
        <rFont val="Yu Gothic"/>
        <family val="0"/>
        <charset val="1"/>
      </rPr>
      <t xml:space="preserve">85</t>
    </r>
    <r>
      <rPr>
        <sz val="10"/>
        <color rgb="FF000000"/>
        <rFont val="Noto Sans CJK SC"/>
        <family val="2"/>
      </rPr>
      <t xml:space="preserve">〜</t>
    </r>
    <r>
      <rPr>
        <sz val="10"/>
        <color rgb="FF000000"/>
        <rFont val="Yu Gothic"/>
        <family val="0"/>
        <charset val="1"/>
      </rPr>
      <t xml:space="preserve">90%</t>
    </r>
    <r>
      <rPr>
        <sz val="10"/>
        <color rgb="FF000000"/>
        <rFont val="Noto Sans CJK SC"/>
        <family val="2"/>
      </rPr>
      <t xml:space="preserve">（</t>
    </r>
    <r>
      <rPr>
        <sz val="10"/>
        <color rgb="FF000000"/>
        <rFont val="Yu Gothic"/>
        <family val="0"/>
        <charset val="1"/>
      </rPr>
      <t xml:space="preserve">1</t>
    </r>
    <r>
      <rPr>
        <sz val="10"/>
        <color rgb="FF000000"/>
        <rFont val="Noto Sans CJK SC"/>
        <family val="2"/>
      </rPr>
      <t xml:space="preserve">〜</t>
    </r>
    <r>
      <rPr>
        <sz val="10"/>
        <color rgb="FF000000"/>
        <rFont val="Yu Gothic"/>
        <family val="0"/>
        <charset val="1"/>
      </rPr>
      <t xml:space="preserve">2</t>
    </r>
    <r>
      <rPr>
        <sz val="10"/>
        <color rgb="FF000000"/>
        <rFont val="Noto Sans CJK SC"/>
        <family val="2"/>
      </rPr>
      <t xml:space="preserve">年）</t>
    </r>
  </si>
  <si>
    <r>
      <rPr>
        <sz val="10"/>
        <color rgb="FF000000"/>
        <rFont val="Yu Gothic"/>
        <family val="0"/>
        <charset val="1"/>
      </rPr>
      <t xml:space="preserve">+25</t>
    </r>
    <r>
      <rPr>
        <sz val="10"/>
        <color rgb="FF000000"/>
        <rFont val="Noto Sans CJK SC"/>
        <family val="2"/>
      </rPr>
      <t xml:space="preserve">〜</t>
    </r>
    <r>
      <rPr>
        <sz val="10"/>
        <color rgb="FF000000"/>
        <rFont val="Yu Gothic"/>
        <family val="0"/>
        <charset val="1"/>
      </rPr>
      <t xml:space="preserve">30p</t>
    </r>
  </si>
  <si>
    <r>
      <rPr>
        <sz val="10"/>
        <color rgb="FF000000"/>
        <rFont val="Noto Sans CJK SC"/>
        <family val="2"/>
      </rPr>
      <t xml:space="preserve">年間 </t>
    </r>
    <r>
      <rPr>
        <sz val="10"/>
        <color rgb="FF000000"/>
        <rFont val="Yu Gothic"/>
        <family val="0"/>
        <charset val="1"/>
      </rPr>
      <t xml:space="preserve">1.2</t>
    </r>
    <r>
      <rPr>
        <sz val="10"/>
        <color rgb="FF000000"/>
        <rFont val="Noto Sans CJK SC"/>
        <family val="2"/>
      </rPr>
      <t xml:space="preserve">〜</t>
    </r>
    <r>
      <rPr>
        <sz val="10"/>
        <color rgb="FF000000"/>
        <rFont val="Yu Gothic"/>
        <family val="0"/>
        <charset val="1"/>
      </rPr>
      <t xml:space="preserve">2</t>
    </r>
    <r>
      <rPr>
        <sz val="10"/>
        <color rgb="FF000000"/>
        <rFont val="Noto Sans CJK SC"/>
        <family val="2"/>
      </rPr>
      <t xml:space="preserve">億円</t>
    </r>
  </si>
  <si>
    <r>
      <rPr>
        <sz val="10"/>
        <color rgb="FF000000"/>
        <rFont val="Yu Gothic"/>
        <family val="0"/>
        <charset val="1"/>
      </rPr>
      <t xml:space="preserve">80%</t>
    </r>
    <r>
      <rPr>
        <sz val="10"/>
        <color rgb="FF000000"/>
        <rFont val="Noto Sans CJK SC"/>
        <family val="2"/>
      </rPr>
      <t xml:space="preserve">前後</t>
    </r>
  </si>
  <si>
    <r>
      <rPr>
        <sz val="10"/>
        <color rgb="FF000000"/>
        <rFont val="Yu Gothic"/>
        <family val="0"/>
        <charset val="1"/>
      </rPr>
      <t xml:space="preserve">90</t>
    </r>
    <r>
      <rPr>
        <sz val="10"/>
        <color rgb="FF000000"/>
        <rFont val="Noto Sans CJK SC"/>
        <family val="2"/>
      </rPr>
      <t xml:space="preserve">〜</t>
    </r>
    <r>
      <rPr>
        <sz val="10"/>
        <color rgb="FF000000"/>
        <rFont val="Yu Gothic"/>
        <family val="0"/>
        <charset val="1"/>
      </rPr>
      <t xml:space="preserve">95%</t>
    </r>
    <r>
      <rPr>
        <sz val="10"/>
        <color rgb="FF000000"/>
        <rFont val="Noto Sans CJK SC"/>
        <family val="2"/>
      </rPr>
      <t xml:space="preserve">（</t>
    </r>
    <r>
      <rPr>
        <sz val="10"/>
        <color rgb="FF000000"/>
        <rFont val="Yu Gothic"/>
        <family val="0"/>
        <charset val="1"/>
      </rPr>
      <t xml:space="preserve">1</t>
    </r>
    <r>
      <rPr>
        <sz val="10"/>
        <color rgb="FF000000"/>
        <rFont val="Noto Sans CJK SC"/>
        <family val="2"/>
      </rPr>
      <t xml:space="preserve">年以内）</t>
    </r>
  </si>
  <si>
    <r>
      <rPr>
        <sz val="10"/>
        <color rgb="FF000000"/>
        <rFont val="Yu Gothic"/>
        <family val="0"/>
        <charset val="1"/>
      </rPr>
      <t xml:space="preserve">+10</t>
    </r>
    <r>
      <rPr>
        <sz val="10"/>
        <color rgb="FF000000"/>
        <rFont val="Noto Sans CJK SC"/>
        <family val="2"/>
      </rPr>
      <t xml:space="preserve">〜</t>
    </r>
    <r>
      <rPr>
        <sz val="10"/>
        <color rgb="FF000000"/>
        <rFont val="Yu Gothic"/>
        <family val="0"/>
        <charset val="1"/>
      </rPr>
      <t xml:space="preserve">15p</t>
    </r>
  </si>
  <si>
    <r>
      <rPr>
        <sz val="10"/>
        <color rgb="FF000000"/>
        <rFont val="Noto Sans CJK SC"/>
        <family val="2"/>
      </rPr>
      <t xml:space="preserve">年間 </t>
    </r>
    <r>
      <rPr>
        <sz val="10"/>
        <color rgb="FF000000"/>
        <rFont val="Yu Gothic"/>
        <family val="0"/>
        <charset val="1"/>
      </rPr>
      <t xml:space="preserve">5,000</t>
    </r>
    <r>
      <rPr>
        <sz val="10"/>
        <color rgb="FF000000"/>
        <rFont val="Noto Sans CJK SC"/>
        <family val="2"/>
      </rPr>
      <t xml:space="preserve">万〜</t>
    </r>
    <r>
      <rPr>
        <sz val="10"/>
        <color rgb="FF000000"/>
        <rFont val="Yu Gothic"/>
        <family val="0"/>
        <charset val="1"/>
      </rPr>
      <t xml:space="preserve">2</t>
    </r>
    <r>
      <rPr>
        <sz val="10"/>
        <color rgb="FF000000"/>
        <rFont val="Noto Sans CJK SC"/>
        <family val="2"/>
      </rPr>
      <t xml:space="preserve">億円</t>
    </r>
  </si>
  <si>
    <r>
      <rPr>
        <sz val="9"/>
        <color rgb="FF808080"/>
        <rFont val="Noto Sans CJK SC"/>
        <family val="2"/>
      </rPr>
      <t xml:space="preserve">前提：年間要請件数</t>
    </r>
    <r>
      <rPr>
        <sz val="9"/>
        <color rgb="FF808080"/>
        <rFont val="Yu Gothic"/>
        <family val="0"/>
        <charset val="1"/>
      </rPr>
      <t xml:space="preserve">2,000</t>
    </r>
    <r>
      <rPr>
        <sz val="9"/>
        <color rgb="FF808080"/>
        <rFont val="Noto Sans CJK SC"/>
        <family val="2"/>
      </rPr>
      <t xml:space="preserve">件・入院率</t>
    </r>
    <r>
      <rPr>
        <sz val="9"/>
        <color rgb="FF808080"/>
        <rFont val="Yu Gothic"/>
        <family val="0"/>
        <charset val="1"/>
      </rPr>
      <t xml:space="preserve">50</t>
    </r>
    <r>
      <rPr>
        <sz val="9"/>
        <color rgb="FF808080"/>
        <rFont val="Noto Sans CJK SC"/>
        <family val="2"/>
      </rPr>
      <t xml:space="preserve">〜</t>
    </r>
    <r>
      <rPr>
        <sz val="9"/>
        <color rgb="FF808080"/>
        <rFont val="Yu Gothic"/>
        <family val="0"/>
        <charset val="1"/>
      </rPr>
      <t xml:space="preserve">60%</t>
    </r>
    <r>
      <rPr>
        <sz val="9"/>
        <color rgb="FF808080"/>
        <rFont val="Noto Sans CJK SC"/>
        <family val="2"/>
      </rPr>
      <t xml:space="preserve">・</t>
    </r>
    <r>
      <rPr>
        <sz val="9"/>
        <color rgb="FF808080"/>
        <rFont val="Yu Gothic"/>
        <family val="0"/>
        <charset val="1"/>
      </rPr>
      <t xml:space="preserve">1</t>
    </r>
    <r>
      <rPr>
        <sz val="9"/>
        <color rgb="FF808080"/>
        <rFont val="Noto Sans CJK SC"/>
        <family val="2"/>
      </rPr>
      <t xml:space="preserve">入院収益</t>
    </r>
    <r>
      <rPr>
        <sz val="9"/>
        <color rgb="FF808080"/>
        <rFont val="Yu Gothic"/>
        <family val="0"/>
        <charset val="1"/>
      </rPr>
      <t xml:space="preserve">65</t>
    </r>
    <r>
      <rPr>
        <sz val="9"/>
        <color rgb="FF808080"/>
        <rFont val="Noto Sans CJK SC"/>
        <family val="2"/>
      </rPr>
      <t xml:space="preserve">万円。応需率</t>
    </r>
    <r>
      <rPr>
        <sz val="9"/>
        <color rgb="FF808080"/>
        <rFont val="Yu Gothic"/>
        <family val="0"/>
        <charset val="1"/>
      </rPr>
      <t xml:space="preserve">1</t>
    </r>
    <r>
      <rPr>
        <sz val="9"/>
        <color rgb="FF808080"/>
        <rFont val="Noto Sans CJK SC"/>
        <family val="2"/>
      </rPr>
      <t xml:space="preserve">ポイントの経営価値 ≒ 約</t>
    </r>
    <r>
      <rPr>
        <sz val="9"/>
        <color rgb="FF808080"/>
        <rFont val="Yu Gothic"/>
        <family val="0"/>
        <charset val="1"/>
      </rPr>
      <t xml:space="preserve">720</t>
    </r>
    <r>
      <rPr>
        <sz val="9"/>
        <color rgb="FF808080"/>
        <rFont val="Noto Sans CJK SC"/>
        <family val="2"/>
      </rPr>
      <t xml:space="preserve">万円として試算。</t>
    </r>
  </si>
  <si>
    <t xml:space="preserve">■ ゾーン別の構造と優先打ち手</t>
  </si>
  <si>
    <t xml:space="preserve">構造的課題</t>
  </si>
  <si>
    <t xml:space="preserve">難易度</t>
  </si>
  <si>
    <t xml:space="preserve">最優先の打ち手</t>
  </si>
  <si>
    <t xml:space="preserve">A</t>
  </si>
  <si>
    <r>
      <rPr>
        <sz val="9"/>
        <color rgb="FF000000"/>
        <rFont val="Yu Gothic"/>
        <family val="0"/>
        <charset val="1"/>
      </rPr>
      <t xml:space="preserve">40%</t>
    </r>
    <r>
      <rPr>
        <sz val="9"/>
        <color rgb="FF000000"/>
        <rFont val="Noto Sans CJK SC"/>
        <family val="2"/>
      </rPr>
      <t xml:space="preserve">帯</t>
    </r>
  </si>
  <si>
    <t xml:space="preserve">受入方針が組織として未確立</t>
  </si>
  <si>
    <r>
      <rPr>
        <sz val="9"/>
        <color rgb="FF000000"/>
        <rFont val="Noto Sans CJK SC"/>
        <family val="2"/>
      </rPr>
      <t xml:space="preserve">最も動かしやすい（方針明示で</t>
    </r>
    <r>
      <rPr>
        <sz val="9"/>
        <color rgb="FF000000"/>
        <rFont val="Yu Gothic"/>
        <family val="0"/>
        <charset val="1"/>
      </rPr>
      <t xml:space="preserve">+10</t>
    </r>
    <r>
      <rPr>
        <sz val="9"/>
        <color rgb="FF000000"/>
        <rFont val="Noto Sans CJK SC"/>
        <family val="2"/>
      </rPr>
      <t xml:space="preserve">〜</t>
    </r>
    <r>
      <rPr>
        <sz val="9"/>
        <color rgb="FF000000"/>
        <rFont val="Yu Gothic"/>
        <family val="0"/>
        <charset val="1"/>
      </rPr>
      <t xml:space="preserve">20p</t>
    </r>
    <r>
      <rPr>
        <sz val="9"/>
        <color rgb="FF000000"/>
        <rFont val="Noto Sans CJK SC"/>
        <family val="2"/>
      </rPr>
      <t xml:space="preserve">事例）</t>
    </r>
  </si>
  <si>
    <t xml:space="preserve">応需文化の転換（院長方針の明示＋受入基準マニュアル）</t>
  </si>
  <si>
    <t xml:space="preserve">B</t>
  </si>
  <si>
    <r>
      <rPr>
        <sz val="9"/>
        <color rgb="FF000000"/>
        <rFont val="Yu Gothic"/>
        <family val="0"/>
        <charset val="1"/>
      </rPr>
      <t xml:space="preserve">60%</t>
    </r>
    <r>
      <rPr>
        <sz val="9"/>
        <color rgb="FF000000"/>
        <rFont val="Noto Sans CJK SC"/>
        <family val="2"/>
      </rPr>
      <t xml:space="preserve">帯</t>
    </r>
  </si>
  <si>
    <r>
      <rPr>
        <sz val="9"/>
        <color rgb="FF000000"/>
        <rFont val="Noto Sans CJK SC"/>
        <family val="2"/>
      </rPr>
      <t xml:space="preserve">専門外</t>
    </r>
    <r>
      <rPr>
        <sz val="9"/>
        <color rgb="FF000000"/>
        <rFont val="Yu Gothic"/>
        <family val="0"/>
        <charset val="1"/>
      </rPr>
      <t xml:space="preserve">/</t>
    </r>
    <r>
      <rPr>
        <sz val="9"/>
        <color rgb="FF000000"/>
        <rFont val="Noto Sans CJK SC"/>
        <family val="2"/>
      </rPr>
      <t xml:space="preserve">病床なし</t>
    </r>
    <r>
      <rPr>
        <sz val="9"/>
        <color rgb="FF000000"/>
        <rFont val="Yu Gothic"/>
        <family val="0"/>
        <charset val="1"/>
      </rPr>
      <t xml:space="preserve">/</t>
    </r>
    <r>
      <rPr>
        <sz val="9"/>
        <color rgb="FF000000"/>
        <rFont val="Noto Sans CJK SC"/>
        <family val="2"/>
      </rPr>
      <t xml:space="preserve">夜間体制に均等分散</t>
    </r>
  </si>
  <si>
    <r>
      <rPr>
        <sz val="9"/>
        <color rgb="FF000000"/>
        <rFont val="Yu Gothic"/>
        <family val="0"/>
        <charset val="1"/>
      </rPr>
      <t xml:space="preserve">1</t>
    </r>
    <r>
      <rPr>
        <sz val="9"/>
        <color rgb="FF000000"/>
        <rFont val="Noto Sans CJK SC"/>
        <family val="2"/>
      </rPr>
      <t xml:space="preserve">〜</t>
    </r>
    <r>
      <rPr>
        <sz val="9"/>
        <color rgb="FF000000"/>
        <rFont val="Yu Gothic"/>
        <family val="0"/>
        <charset val="1"/>
      </rPr>
      <t xml:space="preserve">2</t>
    </r>
    <r>
      <rPr>
        <sz val="9"/>
        <color rgb="FF000000"/>
        <rFont val="Noto Sans CJK SC"/>
        <family val="2"/>
      </rPr>
      <t xml:space="preserve">年で</t>
    </r>
    <r>
      <rPr>
        <sz val="9"/>
        <color rgb="FF000000"/>
        <rFont val="Yu Gothic"/>
        <family val="0"/>
        <charset val="1"/>
      </rPr>
      <t xml:space="preserve">+20</t>
    </r>
    <r>
      <rPr>
        <sz val="9"/>
        <color rgb="FF000000"/>
        <rFont val="Noto Sans CJK SC"/>
        <family val="2"/>
      </rPr>
      <t xml:space="preserve">〜</t>
    </r>
    <r>
      <rPr>
        <sz val="9"/>
        <color rgb="FF000000"/>
        <rFont val="Yu Gothic"/>
        <family val="0"/>
        <charset val="1"/>
      </rPr>
      <t xml:space="preserve">30p</t>
    </r>
    <r>
      <rPr>
        <sz val="9"/>
        <color rgb="FF000000"/>
        <rFont val="Noto Sans CJK SC"/>
        <family val="2"/>
      </rPr>
      <t xml:space="preserve">可能</t>
    </r>
  </si>
  <si>
    <r>
      <rPr>
        <sz val="9"/>
        <color rgb="FF000000"/>
        <rFont val="Noto Sans CJK SC"/>
        <family val="2"/>
      </rPr>
      <t xml:space="preserve">ルール設計とデータ可視化（</t>
    </r>
    <r>
      <rPr>
        <sz val="9"/>
        <color rgb="FF000000"/>
        <rFont val="Yu Gothic"/>
        <family val="0"/>
        <charset val="1"/>
      </rPr>
      <t xml:space="preserve">KPI</t>
    </r>
    <r>
      <rPr>
        <sz val="9"/>
        <color rgb="FF000000"/>
        <rFont val="Noto Sans CJK SC"/>
        <family val="2"/>
      </rPr>
      <t xml:space="preserve">ツリー構築）</t>
    </r>
  </si>
  <si>
    <t xml:space="preserve">C</t>
  </si>
  <si>
    <r>
      <rPr>
        <sz val="9"/>
        <color rgb="FF000000"/>
        <rFont val="Yu Gothic"/>
        <family val="0"/>
        <charset val="1"/>
      </rPr>
      <t xml:space="preserve">80%</t>
    </r>
    <r>
      <rPr>
        <sz val="9"/>
        <color rgb="FF000000"/>
        <rFont val="Noto Sans CJK SC"/>
        <family val="2"/>
      </rPr>
      <t xml:space="preserve">帯</t>
    </r>
  </si>
  <si>
    <t xml:space="preserve">夜間帯・非輪番日・専門外に集約</t>
  </si>
  <si>
    <r>
      <rPr>
        <sz val="9"/>
        <color rgb="FF000000"/>
        <rFont val="Noto Sans CJK SC"/>
        <family val="2"/>
      </rPr>
      <t xml:space="preserve">深掘りで</t>
    </r>
    <r>
      <rPr>
        <sz val="9"/>
        <color rgb="FF000000"/>
        <rFont val="Yu Gothic"/>
        <family val="0"/>
        <charset val="1"/>
      </rPr>
      <t xml:space="preserve">+5</t>
    </r>
    <r>
      <rPr>
        <sz val="9"/>
        <color rgb="FF000000"/>
        <rFont val="Noto Sans CJK SC"/>
        <family val="2"/>
      </rPr>
      <t xml:space="preserve">〜</t>
    </r>
    <r>
      <rPr>
        <sz val="9"/>
        <color rgb="FF000000"/>
        <rFont val="Yu Gothic"/>
        <family val="0"/>
        <charset val="1"/>
      </rPr>
      <t xml:space="preserve">10p</t>
    </r>
  </si>
  <si>
    <r>
      <rPr>
        <sz val="9"/>
        <color rgb="FF000000"/>
        <rFont val="Noto Sans CJK SC"/>
        <family val="2"/>
      </rPr>
      <t xml:space="preserve">夜間帯・非輪番日の深掘り（独立</t>
    </r>
    <r>
      <rPr>
        <sz val="9"/>
        <color rgb="FF000000"/>
        <rFont val="Yu Gothic"/>
        <family val="0"/>
        <charset val="1"/>
      </rPr>
      <t xml:space="preserve">KPI</t>
    </r>
    <r>
      <rPr>
        <sz val="9"/>
        <color rgb="FF000000"/>
        <rFont val="Noto Sans CJK SC"/>
        <family val="2"/>
      </rPr>
      <t xml:space="preserve">化）</t>
    </r>
  </si>
</sst>
</file>

<file path=xl/styles.xml><?xml version="1.0" encoding="utf-8"?>
<styleSheet xmlns="http://schemas.openxmlformats.org/spreadsheetml/2006/main">
  <numFmts count="7">
    <numFmt numFmtId="164" formatCode="General"/>
    <numFmt numFmtId="165" formatCode="#,##0"/>
    <numFmt numFmtId="166" formatCode="@"/>
    <numFmt numFmtId="167" formatCode="0\%"/>
    <numFmt numFmtId="168" formatCode="0&quot;pt&quot;"/>
    <numFmt numFmtId="169" formatCode="#,##0&quot;万円&quot;"/>
    <numFmt numFmtId="170" formatCode="0.00&quot;億円&quot;"/>
  </numFmts>
  <fonts count="34">
    <font>
      <sz val="11"/>
      <color theme="1"/>
      <name val="Calibri"/>
      <family val="2"/>
      <charset val="1"/>
    </font>
    <font>
      <sz val="10"/>
      <name val="Arial"/>
      <family val="0"/>
    </font>
    <font>
      <sz val="10"/>
      <name val="Arial"/>
      <family val="0"/>
    </font>
    <font>
      <sz val="10"/>
      <name val="Arial"/>
      <family val="0"/>
    </font>
    <font>
      <b val="true"/>
      <sz val="16"/>
      <color rgb="FFFFFFFF"/>
      <name val="Noto Sans CJK SC"/>
      <family val="2"/>
    </font>
    <font>
      <sz val="9"/>
      <color rgb="FF44546A"/>
      <name val="Noto Sans CJK SC"/>
      <family val="2"/>
    </font>
    <font>
      <sz val="9"/>
      <color rgb="FF44546A"/>
      <name val="Yu Gothic"/>
      <family val="0"/>
      <charset val="1"/>
    </font>
    <font>
      <sz val="9"/>
      <color rgb="FF833C00"/>
      <name val="Noto Sans CJK SC"/>
      <family val="2"/>
    </font>
    <font>
      <sz val="9"/>
      <color rgb="FF833C00"/>
      <name val="Yu Gothic"/>
      <family val="0"/>
      <charset val="1"/>
    </font>
    <font>
      <b val="true"/>
      <sz val="10"/>
      <color rgb="FF9C0006"/>
      <name val="Noto Sans CJK SC"/>
      <family val="2"/>
    </font>
    <font>
      <b val="true"/>
      <sz val="12"/>
      <color rgb="FFFFFFFF"/>
      <name val="Yu Gothic"/>
      <family val="0"/>
      <charset val="1"/>
    </font>
    <font>
      <b val="true"/>
      <sz val="12"/>
      <color rgb="FFFFFFFF"/>
      <name val="Noto Sans CJK SC"/>
      <family val="2"/>
    </font>
    <font>
      <b val="true"/>
      <sz val="10"/>
      <color rgb="FFFFFFFF"/>
      <name val="Noto Sans CJK SC"/>
      <family val="2"/>
    </font>
    <font>
      <sz val="10"/>
      <color rgb="FF000000"/>
      <name val="Noto Sans CJK SC"/>
      <family val="2"/>
    </font>
    <font>
      <sz val="10"/>
      <color rgb="FF000000"/>
      <name val="Yu Gothic"/>
      <family val="0"/>
      <charset val="1"/>
    </font>
    <font>
      <b val="true"/>
      <sz val="11"/>
      <color rgb="FF0000FF"/>
      <name val="Yu Gothic"/>
      <family val="0"/>
      <charset val="1"/>
    </font>
    <font>
      <i val="true"/>
      <sz val="10"/>
      <color rgb="FF808080"/>
      <name val="Yu Gothic"/>
      <family val="0"/>
      <charset val="1"/>
    </font>
    <font>
      <b val="true"/>
      <sz val="11"/>
      <color rgb="FF000000"/>
      <name val="Yu Gothic"/>
      <family val="0"/>
      <charset val="1"/>
    </font>
    <font>
      <sz val="9"/>
      <color rgb="FF808080"/>
      <name val="Noto Sans CJK SC"/>
      <family val="2"/>
    </font>
    <font>
      <sz val="9"/>
      <color rgb="FF808080"/>
      <name val="Yu Gothic"/>
      <family val="0"/>
      <charset val="1"/>
    </font>
    <font>
      <b val="true"/>
      <sz val="10"/>
      <color rgb="FF1F3864"/>
      <name val="Noto Sans CJK SC"/>
      <family val="2"/>
    </font>
    <font>
      <b val="true"/>
      <sz val="10"/>
      <color rgb="FF1F3864"/>
      <name val="Yu Gothic"/>
      <family val="0"/>
      <charset val="1"/>
    </font>
    <font>
      <b val="true"/>
      <sz val="10"/>
      <color rgb="FF000000"/>
      <name val="Noto Sans CJK SC"/>
      <family val="2"/>
    </font>
    <font>
      <b val="true"/>
      <sz val="9"/>
      <color rgb="FF000000"/>
      <name val="Yu Gothic"/>
      <family val="0"/>
      <charset val="1"/>
    </font>
    <font>
      <b val="true"/>
      <sz val="9"/>
      <color rgb="FF9C0006"/>
      <name val="Noto Sans CJK SC"/>
      <family val="2"/>
    </font>
    <font>
      <b val="true"/>
      <sz val="11"/>
      <color rgb="FF1F3864"/>
      <name val="Yu Gothic"/>
      <family val="0"/>
      <charset val="1"/>
    </font>
    <font>
      <b val="true"/>
      <sz val="11"/>
      <color rgb="FF1F3864"/>
      <name val="Noto Sans CJK SC"/>
      <family val="2"/>
    </font>
    <font>
      <b val="true"/>
      <sz val="14"/>
      <color rgb="FFC00000"/>
      <name val="Yu Gothic"/>
      <family val="0"/>
      <charset val="1"/>
    </font>
    <font>
      <b val="true"/>
      <sz val="15"/>
      <color rgb="FFFFFFFF"/>
      <name val="Noto Sans CJK SC"/>
      <family val="2"/>
    </font>
    <font>
      <b val="true"/>
      <sz val="10"/>
      <color rgb="FFFFFFFF"/>
      <name val="Yu Gothic"/>
      <family val="0"/>
      <charset val="1"/>
    </font>
    <font>
      <b val="true"/>
      <sz val="10"/>
      <color rgb="FF000000"/>
      <name val="Yu Gothic"/>
      <family val="0"/>
      <charset val="1"/>
    </font>
    <font>
      <b val="true"/>
      <sz val="15"/>
      <color rgb="FFFFFFFF"/>
      <name val="Yu Gothic"/>
      <family val="0"/>
      <charset val="1"/>
    </font>
    <font>
      <sz val="9"/>
      <color rgb="FF000000"/>
      <name val="Yu Gothic"/>
      <family val="0"/>
      <charset val="1"/>
    </font>
    <font>
      <sz val="9"/>
      <color rgb="FF000000"/>
      <name val="Noto Sans CJK SC"/>
      <family val="2"/>
    </font>
  </fonts>
  <fills count="11">
    <fill>
      <patternFill patternType="none"/>
    </fill>
    <fill>
      <patternFill patternType="gray125"/>
    </fill>
    <fill>
      <patternFill patternType="solid">
        <fgColor rgb="FF1F3864"/>
        <bgColor rgb="FF333333"/>
      </patternFill>
    </fill>
    <fill>
      <patternFill patternType="solid">
        <fgColor rgb="FFFFF8E7"/>
        <bgColor rgb="FFF2F2F2"/>
      </patternFill>
    </fill>
    <fill>
      <patternFill patternType="solid">
        <fgColor rgb="FFFCE4E4"/>
        <bgColor rgb="FFEDEDED"/>
      </patternFill>
    </fill>
    <fill>
      <patternFill patternType="solid">
        <fgColor rgb="FF2E5395"/>
        <bgColor rgb="FF44546A"/>
      </patternFill>
    </fill>
    <fill>
      <patternFill patternType="solid">
        <fgColor rgb="FFFFF2CC"/>
        <bgColor rgb="FFFFF8E7"/>
      </patternFill>
    </fill>
    <fill>
      <patternFill patternType="solid">
        <fgColor rgb="FFEDEDED"/>
        <bgColor rgb="FFF2F2F2"/>
      </patternFill>
    </fill>
    <fill>
      <patternFill patternType="solid">
        <fgColor rgb="FFF2F2F2"/>
        <bgColor rgb="FFEDEDED"/>
      </patternFill>
    </fill>
    <fill>
      <patternFill patternType="solid">
        <fgColor rgb="FFE2EFDA"/>
        <bgColor rgb="FFEDEDED"/>
      </patternFill>
    </fill>
    <fill>
      <patternFill patternType="solid">
        <fgColor rgb="FFDDEBF7"/>
        <bgColor rgb="FFEDEDED"/>
      </patternFill>
    </fill>
  </fills>
  <borders count="4">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 diagonalUp="false" diagonalDown="false">
      <left style="thin">
        <color rgb="FFBFBFBF"/>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7" fillId="3" borderId="0" xfId="0" applyFont="true" applyBorder="true" applyAlignment="true" applyProtection="false">
      <alignment horizontal="left" vertical="center" textRotation="0" wrapText="true" indent="0" shrinkToFit="false"/>
      <protection locked="true" hidden="false"/>
    </xf>
    <xf numFmtId="164" fontId="9" fillId="4" borderId="0" xfId="0" applyFont="true" applyBorder="true" applyAlignment="true" applyProtection="false">
      <alignment horizontal="center" vertical="center" textRotation="0" wrapText="true" indent="0" shrinkToFit="false"/>
      <protection locked="true" hidden="false"/>
    </xf>
    <xf numFmtId="164" fontId="10" fillId="5" borderId="0" xfId="0" applyFont="true" applyBorder="true" applyAlignment="true" applyProtection="false">
      <alignment horizontal="left" vertical="center" textRotation="0" wrapText="fals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5" fontId="15" fillId="6" borderId="1" xfId="0" applyFont="true" applyBorder="true" applyAlignment="true" applyProtection="false">
      <alignment horizontal="center" vertical="center" textRotation="0" wrapText="true" indent="0" shrinkToFit="false"/>
      <protection locked="true" hidden="false"/>
    </xf>
    <xf numFmtId="165" fontId="16" fillId="7" borderId="1" xfId="0" applyFont="true" applyBorder="true" applyAlignment="true" applyProtection="false">
      <alignment horizontal="center" vertical="center" textRotation="0" wrapText="true" indent="0" shrinkToFit="false"/>
      <protection locked="true" hidden="false"/>
    </xf>
    <xf numFmtId="165" fontId="17" fillId="0"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18" fillId="0" borderId="0" xfId="0" applyFont="true" applyBorder="true" applyAlignment="true" applyProtection="false">
      <alignment horizontal="left" vertical="center"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center" textRotation="0" wrapText="true" indent="0" shrinkToFit="false"/>
      <protection locked="true" hidden="false"/>
    </xf>
    <xf numFmtId="164" fontId="23" fillId="0" borderId="0" xfId="0" applyFont="true" applyBorder="false" applyAlignment="true" applyProtection="false">
      <alignment horizontal="left" vertical="center" textRotation="0" wrapText="true" indent="0" shrinkToFit="false"/>
      <protection locked="true" hidden="false"/>
    </xf>
    <xf numFmtId="164" fontId="24" fillId="0" borderId="0" xfId="0" applyFont="true" applyBorder="true" applyAlignment="true" applyProtection="false">
      <alignment horizontal="left" vertical="center" textRotation="0" wrapText="true" indent="0" shrinkToFit="false"/>
      <protection locked="true" hidden="false"/>
    </xf>
    <xf numFmtId="164" fontId="22" fillId="8" borderId="1" xfId="0" applyFont="true" applyBorder="true" applyAlignment="true" applyProtection="false">
      <alignment horizontal="left" vertical="center" textRotation="0" wrapText="true" indent="0" shrinkToFit="false"/>
      <protection locked="true" hidden="false"/>
    </xf>
    <xf numFmtId="166" fontId="25" fillId="0" borderId="2" xfId="0" applyFont="true" applyBorder="true" applyAlignment="true" applyProtection="false">
      <alignment horizontal="left" vertical="center" textRotation="0" wrapText="true" indent="0" shrinkToFit="false"/>
      <protection locked="true" hidden="false"/>
    </xf>
    <xf numFmtId="166" fontId="14" fillId="0" borderId="2" xfId="0" applyFont="true" applyBorder="true" applyAlignment="true" applyProtection="false">
      <alignment horizontal="left" vertical="center" textRotation="0" wrapText="true" indent="0" shrinkToFit="false"/>
      <protection locked="true" hidden="false"/>
    </xf>
    <xf numFmtId="167" fontId="14" fillId="0" borderId="2" xfId="0" applyFont="true" applyBorder="true" applyAlignment="true" applyProtection="false">
      <alignment horizontal="left" vertical="center" textRotation="0" wrapText="true" indent="0" shrinkToFit="false"/>
      <protection locked="true" hidden="false"/>
    </xf>
    <xf numFmtId="168" fontId="14" fillId="0" borderId="2" xfId="0" applyFont="true" applyBorder="true" applyAlignment="true" applyProtection="false">
      <alignment horizontal="left" vertical="center" textRotation="0" wrapText="true" indent="0" shrinkToFit="false"/>
      <protection locked="true" hidden="false"/>
    </xf>
    <xf numFmtId="169" fontId="14" fillId="0" borderId="2" xfId="0" applyFont="true" applyBorder="true" applyAlignment="true" applyProtection="false">
      <alignment horizontal="right"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9" fontId="27" fillId="9" borderId="2" xfId="0" applyFont="true" applyBorder="true" applyAlignment="true" applyProtection="false">
      <alignment horizontal="right" vertical="center" textRotation="0" wrapText="false" indent="0" shrinkToFit="false"/>
      <protection locked="true" hidden="false"/>
    </xf>
    <xf numFmtId="170" fontId="27" fillId="9" borderId="2" xfId="0" applyFont="true" applyBorder="true" applyAlignment="true" applyProtection="false">
      <alignment horizontal="right" vertical="center" textRotation="0" wrapText="false" indent="0" shrinkToFit="false"/>
      <protection locked="true" hidden="false"/>
    </xf>
    <xf numFmtId="164" fontId="11" fillId="5" borderId="0" xfId="0" applyFont="true" applyBorder="true" applyAlignment="true" applyProtection="false">
      <alignment horizontal="left" vertical="center" textRotation="0" wrapText="false" indent="0" shrinkToFit="false"/>
      <protection locked="true" hidden="false"/>
    </xf>
    <xf numFmtId="164" fontId="13" fillId="10" borderId="3" xfId="0" applyFont="true" applyBorder="true" applyAlignment="true" applyProtection="false">
      <alignment horizontal="left" vertical="top" textRotation="0" wrapText="true" indent="0" shrinkToFit="false"/>
      <protection locked="true" hidden="false"/>
    </xf>
    <xf numFmtId="164" fontId="17" fillId="0"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28" fillId="2" borderId="0" xfId="0" applyFont="true" applyBorder="true" applyAlignment="true" applyProtection="false">
      <alignment horizontal="left" vertical="center"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30"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31" fillId="2" borderId="0" xfId="0" applyFont="true" applyBorder="true" applyAlignment="true" applyProtection="false">
      <alignment horizontal="left" vertical="center" textRotation="0" wrapText="fals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4" fontId="32"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EDEDED"/>
      <rgbColor rgb="FF000080"/>
      <rgbColor rgb="FFFF00FF"/>
      <rgbColor rgb="FFFFFF00"/>
      <rgbColor rgb="FF00FFFF"/>
      <rgbColor rgb="FF800080"/>
      <rgbColor rgb="FF800000"/>
      <rgbColor rgb="FF008080"/>
      <rgbColor rgb="FF0000FF"/>
      <rgbColor rgb="FF00CCFF"/>
      <rgbColor rgb="FFF2F2F2"/>
      <rgbColor rgb="FFE2EFDA"/>
      <rgbColor rgb="FFFFF8E7"/>
      <rgbColor rgb="FF99CCFF"/>
      <rgbColor rgb="FFFF99CC"/>
      <rgbColor rgb="FFCC99FF"/>
      <rgbColor rgb="FFFCE4E4"/>
      <rgbColor rgb="FF3366FF"/>
      <rgbColor rgb="FF33CCCC"/>
      <rgbColor rgb="FF99CC00"/>
      <rgbColor rgb="FFFFCC00"/>
      <rgbColor rgb="FFFF9900"/>
      <rgbColor rgb="FFFF6600"/>
      <rgbColor rgb="FF44546A"/>
      <rgbColor rgb="FF969696"/>
      <rgbColor rgb="FF1F3864"/>
      <rgbColor rgb="FF339966"/>
      <rgbColor rgb="FF003300"/>
      <rgbColor rgb="FF333300"/>
      <rgbColor rgb="FF833C00"/>
      <rgbColor rgb="FF993366"/>
      <rgbColor rgb="FF2E5395"/>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G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7"/>
    <col collapsed="false" customWidth="true" hidden="false" outlineLevel="0" max="3" min="3" style="0" width="13"/>
    <col collapsed="false" customWidth="true" hidden="false" outlineLevel="0" max="4" min="4" style="0" width="11"/>
    <col collapsed="false" customWidth="true" hidden="false" outlineLevel="0" max="5" min="5" style="0" width="13"/>
    <col collapsed="false" customWidth="true" hidden="false" outlineLevel="0" max="6" min="6" style="0" width="6"/>
    <col collapsed="false" customWidth="true" hidden="false" outlineLevel="0" max="7" min="7" style="0" width="30"/>
    <col collapsed="false" customWidth="true" hidden="false" outlineLevel="0" max="8" min="8" style="0" width="3"/>
  </cols>
  <sheetData>
    <row r="1" customFormat="false" ht="30" hidden="false" customHeight="true" outlineLevel="0" collapsed="false">
      <c r="B1" s="1" t="s">
        <v>0</v>
      </c>
      <c r="C1" s="1"/>
      <c r="D1" s="1"/>
      <c r="E1" s="1"/>
      <c r="F1" s="1"/>
      <c r="G1" s="1"/>
    </row>
    <row r="2" customFormat="false" ht="15" hidden="false" customHeight="true" outlineLevel="0" collapsed="false">
      <c r="B2" s="2" t="s">
        <v>1</v>
      </c>
      <c r="C2" s="2"/>
      <c r="D2" s="2"/>
      <c r="E2" s="2"/>
      <c r="F2" s="2"/>
      <c r="G2" s="2"/>
    </row>
    <row r="3" customFormat="false" ht="24" hidden="false" customHeight="true" outlineLevel="0" collapsed="false">
      <c r="B3" s="3" t="s">
        <v>2</v>
      </c>
      <c r="C3" s="3"/>
      <c r="D3" s="3"/>
      <c r="E3" s="3"/>
      <c r="F3" s="3"/>
      <c r="G3" s="3"/>
    </row>
    <row r="5" customFormat="false" ht="24" hidden="false" customHeight="true" outlineLevel="0" collapsed="false">
      <c r="B5" s="4" t="s">
        <v>3</v>
      </c>
      <c r="C5" s="4"/>
      <c r="D5" s="4"/>
      <c r="E5" s="4"/>
      <c r="F5" s="4"/>
      <c r="G5" s="4"/>
    </row>
    <row r="6" customFormat="false" ht="24" hidden="false" customHeight="true" outlineLevel="0" collapsed="false">
      <c r="B6" s="5" t="s">
        <v>4</v>
      </c>
      <c r="C6" s="5"/>
      <c r="D6" s="5"/>
      <c r="E6" s="5"/>
      <c r="F6" s="5"/>
      <c r="G6" s="5"/>
    </row>
    <row r="7" customFormat="false" ht="29.85" hidden="false" customHeight="false" outlineLevel="0" collapsed="false">
      <c r="B7" s="6" t="s">
        <v>5</v>
      </c>
      <c r="C7" s="6" t="s">
        <v>6</v>
      </c>
      <c r="D7" s="6" t="s">
        <v>7</v>
      </c>
      <c r="E7" s="6" t="s">
        <v>8</v>
      </c>
      <c r="F7" s="6" t="s">
        <v>9</v>
      </c>
      <c r="G7" s="6" t="s">
        <v>10</v>
      </c>
    </row>
    <row r="8" customFormat="false" ht="29.85" hidden="false" customHeight="false" outlineLevel="0" collapsed="false">
      <c r="B8" s="7" t="s">
        <v>11</v>
      </c>
      <c r="C8" s="8"/>
      <c r="D8" s="9" t="n">
        <v>40</v>
      </c>
      <c r="E8" s="10" t="n">
        <f aca="false">IF(C8="",D8,C8)</f>
        <v>40</v>
      </c>
      <c r="F8" s="11" t="s">
        <v>12</v>
      </c>
      <c r="G8" s="12" t="s">
        <v>13</v>
      </c>
    </row>
    <row r="9" customFormat="false" ht="15" hidden="false" customHeight="false" outlineLevel="0" collapsed="false">
      <c r="B9" s="7" t="s">
        <v>14</v>
      </c>
      <c r="C9" s="8"/>
      <c r="D9" s="9" t="n">
        <v>32</v>
      </c>
      <c r="E9" s="10" t="n">
        <f aca="false">IF(C9="",D9,C9)</f>
        <v>32</v>
      </c>
      <c r="F9" s="11" t="s">
        <v>12</v>
      </c>
      <c r="G9" s="12" t="s">
        <v>15</v>
      </c>
    </row>
    <row r="10" customFormat="false" ht="15" hidden="false" customHeight="false" outlineLevel="0" collapsed="false">
      <c r="B10" s="7" t="s">
        <v>16</v>
      </c>
      <c r="C10" s="8"/>
      <c r="D10" s="9" t="n">
        <v>46</v>
      </c>
      <c r="E10" s="10" t="n">
        <f aca="false">IF(C10="",D10,C10)</f>
        <v>46</v>
      </c>
      <c r="F10" s="11" t="s">
        <v>12</v>
      </c>
      <c r="G10" s="12" t="s">
        <v>17</v>
      </c>
    </row>
    <row r="11" customFormat="false" ht="15" hidden="false" customHeight="false" outlineLevel="0" collapsed="false">
      <c r="B11" s="7" t="s">
        <v>18</v>
      </c>
      <c r="C11" s="8"/>
      <c r="D11" s="9" t="n">
        <v>50</v>
      </c>
      <c r="E11" s="10" t="n">
        <f aca="false">IF(C11="",D11,C11)</f>
        <v>50</v>
      </c>
      <c r="F11" s="11" t="s">
        <v>12</v>
      </c>
      <c r="G11" s="12" t="s">
        <v>19</v>
      </c>
    </row>
    <row r="12" customFormat="false" ht="15" hidden="false" customHeight="false" outlineLevel="0" collapsed="false">
      <c r="B12" s="7" t="s">
        <v>20</v>
      </c>
      <c r="C12" s="8"/>
      <c r="D12" s="9" t="n">
        <v>2000</v>
      </c>
      <c r="E12" s="10" t="n">
        <f aca="false">IF(C12="",D12,C12)</f>
        <v>2000</v>
      </c>
      <c r="F12" s="13" t="s">
        <v>21</v>
      </c>
      <c r="G12" s="12" t="s">
        <v>22</v>
      </c>
    </row>
    <row r="13" customFormat="false" ht="15" hidden="false" customHeight="false" outlineLevel="0" collapsed="false">
      <c r="B13" s="14" t="s">
        <v>23</v>
      </c>
      <c r="C13" s="8"/>
      <c r="D13" s="9" t="n">
        <v>65</v>
      </c>
      <c r="E13" s="10" t="n">
        <f aca="false">IF(C13="",D13,C13)</f>
        <v>65</v>
      </c>
      <c r="F13" s="13" t="s">
        <v>24</v>
      </c>
      <c r="G13" s="12" t="s">
        <v>25</v>
      </c>
    </row>
    <row r="14" customFormat="false" ht="15.75" hidden="false" customHeight="true" outlineLevel="0" collapsed="false">
      <c r="B14" s="15" t="s">
        <v>26</v>
      </c>
      <c r="C14" s="15"/>
      <c r="D14" s="15"/>
      <c r="E14" s="15"/>
      <c r="F14" s="15"/>
      <c r="G14" s="15"/>
    </row>
    <row r="15" customFormat="false" ht="15" hidden="false" customHeight="false" outlineLevel="0" collapsed="false">
      <c r="B15" s="16" t="s">
        <v>27</v>
      </c>
    </row>
    <row r="16" customFormat="false" ht="15" hidden="false" customHeight="false" outlineLevel="0" collapsed="false">
      <c r="B16" s="7" t="s">
        <v>28</v>
      </c>
      <c r="C16" s="8"/>
      <c r="D16" s="9" t="n">
        <v>30</v>
      </c>
      <c r="E16" s="10" t="n">
        <f aca="false">IF(C16="",D16,C16)</f>
        <v>30</v>
      </c>
      <c r="F16" s="11" t="s">
        <v>12</v>
      </c>
    </row>
    <row r="17" customFormat="false" ht="15" hidden="false" customHeight="false" outlineLevel="0" collapsed="false">
      <c r="B17" s="7" t="s">
        <v>29</v>
      </c>
      <c r="C17" s="8"/>
      <c r="D17" s="9" t="n">
        <v>30</v>
      </c>
      <c r="E17" s="10" t="n">
        <f aca="false">IF(C17="",D17,C17)</f>
        <v>30</v>
      </c>
      <c r="F17" s="11" t="s">
        <v>12</v>
      </c>
    </row>
    <row r="18" customFormat="false" ht="15" hidden="false" customHeight="false" outlineLevel="0" collapsed="false">
      <c r="B18" s="7" t="s">
        <v>30</v>
      </c>
      <c r="C18" s="8"/>
      <c r="D18" s="9" t="n">
        <v>25</v>
      </c>
      <c r="E18" s="10" t="n">
        <f aca="false">IF(C18="",D18,C18)</f>
        <v>25</v>
      </c>
      <c r="F18" s="11" t="s">
        <v>12</v>
      </c>
    </row>
    <row r="19" customFormat="false" ht="15" hidden="false" customHeight="false" outlineLevel="0" collapsed="false">
      <c r="B19" s="7" t="s">
        <v>31</v>
      </c>
      <c r="C19" s="8"/>
      <c r="D19" s="9" t="n">
        <v>15</v>
      </c>
      <c r="E19" s="10" t="n">
        <f aca="false">IF(C19="",D19,C19)</f>
        <v>15</v>
      </c>
      <c r="F19" s="11" t="s">
        <v>12</v>
      </c>
    </row>
    <row r="20" customFormat="false" ht="15" hidden="false" customHeight="false" outlineLevel="0" collapsed="false">
      <c r="B20" s="17" t="s">
        <v>32</v>
      </c>
      <c r="E20" s="10" t="n">
        <f aca="false">SUM(E16:E19)</f>
        <v>100</v>
      </c>
      <c r="F20" s="18" t="s">
        <v>12</v>
      </c>
      <c r="G20" s="19" t="str">
        <f aca="false">IF(E20=100,"✓ OK（合計100%）","⚠ 合計が100%になっていません")</f>
        <v>✓ OK（合計100%）</v>
      </c>
    </row>
    <row r="21" customFormat="false" ht="15.75" hidden="false" customHeight="true" outlineLevel="0" collapsed="false">
      <c r="B21" s="20" t="str">
        <f aca="false">IF(OR(E8&gt;100,E9&gt;100,E10&gt;100,E11&gt;100,E8&lt;=1),"⚠ 応需率・入院率は「40」のように0〜100の整数で入力してください（％を小数で入れると桁が狂います）",IF(E20&lt;&gt;100,"⚠ 不応需理由の合計が100%になっていません。4項目をまとめて入力してください","✓ 入力チェックOK"))</f>
        <v>✓ 入力チェックOK</v>
      </c>
      <c r="C21" s="20"/>
      <c r="D21" s="20"/>
      <c r="E21" s="20"/>
      <c r="F21" s="20"/>
      <c r="G21" s="20"/>
    </row>
    <row r="22" customFormat="false" ht="24" hidden="false" customHeight="true" outlineLevel="0" collapsed="false">
      <c r="B22" s="5" t="s">
        <v>33</v>
      </c>
      <c r="C22" s="5"/>
      <c r="D22" s="5"/>
      <c r="E22" s="5"/>
      <c r="F22" s="5"/>
      <c r="G22" s="5"/>
    </row>
    <row r="23" customFormat="false" ht="19.5" hidden="false" customHeight="true" outlineLevel="0" collapsed="false">
      <c r="B23" s="21" t="s">
        <v>34</v>
      </c>
      <c r="C23" s="22" t="str">
        <f aca="false">IF(E8&lt;50,"Aゾーン（40%帯／組織方針の明確化段階）",IF(E8&lt;70,"Bゾーン（60%帯／ルール設計・データ整備段階）",IF(E8&lt;85,"Cゾーン（80%帯／深掘り段階）","Dゾーン（85%以上／断らない救急ゾーン）")))</f>
        <v>Aゾーン（40%帯／組織方針の明確化段階）</v>
      </c>
      <c r="D23" s="22"/>
      <c r="E23" s="22"/>
      <c r="F23" s="22"/>
      <c r="G23" s="22"/>
    </row>
    <row r="24" customFormat="false" ht="19.5" hidden="false" customHeight="true" outlineLevel="0" collapsed="false">
      <c r="B24" s="21" t="s">
        <v>35</v>
      </c>
      <c r="C24" s="23" t="str">
        <f aca="false">IF(E8&lt;50,"受入方針が組織として未確立。方針の欠如が最大の制約。",IF(E8&lt;70,"受入は可能だがルール未整備で取りこぼし。伸びしろ最大帯。",IF(E8&lt;85,"夜間帯・非輪番日・専門外に改善余地が集中。","高水準を維持。地域拠点化・地域連携の深化が射程。")))</f>
        <v>受入方針が組織として未確立。方針の欠如が最大の制約。</v>
      </c>
      <c r="D24" s="23"/>
      <c r="E24" s="23"/>
      <c r="F24" s="23"/>
      <c r="G24" s="23"/>
    </row>
    <row r="25" customFormat="false" ht="19.5" hidden="false" customHeight="true" outlineLevel="0" collapsed="false">
      <c r="B25" s="21" t="s">
        <v>36</v>
      </c>
      <c r="C25" s="24" t="n">
        <f aca="false">IF(E8&lt;50,②前提・ロジック!$E$5,IF(E8&lt;70,②前提・ロジック!$E$6,IF(E8&lt;85,②前提・ロジック!$E$7,②前提・ロジック!$E$8)))</f>
        <v>70</v>
      </c>
      <c r="D25" s="24"/>
      <c r="E25" s="24"/>
      <c r="F25" s="24"/>
      <c r="G25" s="24"/>
    </row>
    <row r="26" customFormat="false" ht="19.5" hidden="false" customHeight="true" outlineLevel="0" collapsed="false">
      <c r="B26" s="21" t="s">
        <v>37</v>
      </c>
      <c r="C26" s="25" t="n">
        <f aca="false">MAX(0,C25-E8)</f>
        <v>30</v>
      </c>
      <c r="D26" s="25"/>
      <c r="E26" s="25"/>
      <c r="F26" s="25"/>
      <c r="G26" s="25"/>
    </row>
    <row r="27" customFormat="false" ht="19.5" hidden="false" customHeight="true" outlineLevel="0" collapsed="false">
      <c r="B27" s="21" t="s">
        <v>38</v>
      </c>
      <c r="C27" s="25" t="n">
        <f aca="false">E8-E9</f>
        <v>8</v>
      </c>
      <c r="D27" s="25"/>
      <c r="E27" s="25"/>
      <c r="F27" s="25"/>
      <c r="G27" s="25"/>
    </row>
    <row r="28" customFormat="false" ht="19.5" hidden="false" customHeight="true" outlineLevel="0" collapsed="false">
      <c r="B28" s="21" t="s">
        <v>39</v>
      </c>
      <c r="C28" s="23" t="str">
        <f aca="false">IF(C27&gt;=20,"⚠ 要注意：夜間応需率が総合より20pt以上低い。改善余地の多くが夜間帯に集中",IF(C27&gt;=10,"△ 夜間帯にやや弱点。時間帯別の深掘りを推奨","○ 夜間帯と日勤帯の差は小さい"))</f>
        <v>○ 夜間帯と日勤帯の差は小さい</v>
      </c>
      <c r="D28" s="23"/>
      <c r="E28" s="23"/>
      <c r="F28" s="23"/>
      <c r="G28" s="23"/>
    </row>
    <row r="29" customFormat="false" ht="19.5" hidden="false" customHeight="true" outlineLevel="0" collapsed="false">
      <c r="B29" s="21" t="s">
        <v>40</v>
      </c>
      <c r="C29" s="23" t="str">
        <f aca="false">INDEX(B16:B19,MATCH(MAX(E16:E19),E16:E19,0))</f>
        <v>専門外</v>
      </c>
      <c r="D29" s="23"/>
      <c r="E29" s="23"/>
      <c r="F29" s="23"/>
      <c r="G29" s="23"/>
    </row>
    <row r="31" customFormat="false" ht="24" hidden="false" customHeight="true" outlineLevel="0" collapsed="false">
      <c r="B31" s="5" t="s">
        <v>41</v>
      </c>
      <c r="C31" s="5"/>
      <c r="D31" s="5"/>
      <c r="E31" s="5"/>
      <c r="F31" s="5"/>
      <c r="G31" s="5"/>
    </row>
    <row r="32" customFormat="false" ht="18" hidden="false" customHeight="true" outlineLevel="0" collapsed="false">
      <c r="B32" s="7" t="s">
        <v>42</v>
      </c>
      <c r="C32" s="26" t="n">
        <f aca="false">E12/100*E11/100*E13</f>
        <v>650</v>
      </c>
      <c r="D32" s="26"/>
      <c r="E32" s="27"/>
      <c r="F32" s="15" t="s">
        <v>43</v>
      </c>
      <c r="G32" s="15"/>
    </row>
    <row r="33" customFormat="false" ht="24" hidden="false" customHeight="true" outlineLevel="0" collapsed="false">
      <c r="B33" s="28" t="s">
        <v>44</v>
      </c>
      <c r="C33" s="29" t="n">
        <f aca="false">C26*C32</f>
        <v>19500</v>
      </c>
      <c r="D33" s="29"/>
      <c r="E33" s="27"/>
      <c r="F33" s="15" t="s">
        <v>45</v>
      </c>
      <c r="G33" s="15"/>
    </row>
    <row r="34" customFormat="false" ht="24" hidden="false" customHeight="true" outlineLevel="0" collapsed="false">
      <c r="B34" s="28" t="s">
        <v>46</v>
      </c>
      <c r="C34" s="30" t="n">
        <f aca="false">C33/10000</f>
        <v>1.95</v>
      </c>
      <c r="D34" s="30"/>
      <c r="E34" s="27"/>
      <c r="F34" s="15"/>
      <c r="G34" s="15"/>
    </row>
    <row r="36" customFormat="false" ht="24" hidden="false" customHeight="true" outlineLevel="0" collapsed="false">
      <c r="B36" s="31" t="s">
        <v>47</v>
      </c>
      <c r="C36" s="31"/>
      <c r="D36" s="31"/>
      <c r="E36" s="31"/>
      <c r="F36" s="31"/>
      <c r="G36" s="31"/>
    </row>
    <row r="37" customFormat="false" ht="15" hidden="false" customHeight="false" outlineLevel="0" collapsed="false">
      <c r="B37" s="32" t="str">
        <f aca="false">IF(E8&lt;50,"【最優先＝組織文化の転換】① 院長方針の明示（「原則受ける」を院内に文書で発出）　② 受入基準マニュアルの作成（現場医師が1人で判断できる基準の成文化）　③ 専門外症例にも対応できる応需力のある医師の配置",IF(E8&lt;70,"【最優先＝ルール設計とデータ可視化】① 受入ルール設計（ベッド上限・条件付き受入・ファーストタッチ担当医のルール化）　② 応需率KPIツリー構築（時間帯別×診療科別×曜日別×不応需理由別）　③ ルール運用を担う応需力のある医師の配置",IF(E8&lt;85,"【最優先＝夜間帯・非輪番日の深掘り】① 夜間帯の医師配置強化（夜間応需率を日勤帯と同水準へ）　② 非輪番日の応需率改善（輪番日との差を縮小）　③ 時間帯×診療科×曜日の3軸で弱点を特定","【地域拠点化フェーズ】断らない救急の維持と、地域連携・後方支援の深化。夜間応需率・非輪番日応需率を独立KPIとして管理。")))</f>
        <v>【最優先＝組織文化の転換】① 院長方針の明示（「原則受ける」を院内に文書で発出）　② 受入基準マニュアルの作成（現場医師が1人で判断できる基準の成文化）　③ 専門外症例にも対応できる応需力のある医師の配置</v>
      </c>
      <c r="C37" s="32"/>
      <c r="D37" s="32"/>
      <c r="E37" s="32"/>
      <c r="F37" s="32"/>
      <c r="G37" s="32"/>
    </row>
    <row r="38" customFormat="false" ht="15" hidden="false" customHeight="false" outlineLevel="0" collapsed="false">
      <c r="B38" s="32"/>
      <c r="C38" s="32"/>
      <c r="D38" s="32"/>
      <c r="E38" s="32"/>
      <c r="F38" s="32"/>
      <c r="G38" s="32"/>
    </row>
    <row r="39" customFormat="false" ht="15" hidden="false" customHeight="false" outlineLevel="0" collapsed="false">
      <c r="B39" s="32"/>
      <c r="C39" s="32"/>
      <c r="D39" s="32"/>
      <c r="E39" s="32"/>
      <c r="F39" s="32"/>
      <c r="G39" s="32"/>
    </row>
    <row r="40" customFormat="false" ht="15" hidden="false" customHeight="false" outlineLevel="0" collapsed="false">
      <c r="B40" s="32"/>
      <c r="C40" s="32"/>
      <c r="D40" s="32"/>
      <c r="E40" s="32"/>
      <c r="F40" s="32"/>
      <c r="G40" s="32"/>
    </row>
    <row r="42" customFormat="false" ht="24" hidden="false" customHeight="true" outlineLevel="0" collapsed="false">
      <c r="B42" s="31" t="s">
        <v>48</v>
      </c>
      <c r="C42" s="31"/>
      <c r="D42" s="31"/>
      <c r="E42" s="31"/>
      <c r="F42" s="31"/>
      <c r="G42" s="31"/>
    </row>
    <row r="43" customFormat="false" ht="15" hidden="false" customHeight="true" outlineLevel="0" collapsed="false">
      <c r="B43" s="33" t="s">
        <v>49</v>
      </c>
      <c r="C43" s="34" t="s">
        <v>50</v>
      </c>
      <c r="D43" s="34"/>
      <c r="E43" s="34"/>
      <c r="F43" s="34"/>
      <c r="G43" s="34"/>
    </row>
    <row r="44" customFormat="false" ht="15" hidden="false" customHeight="true" outlineLevel="0" collapsed="false">
      <c r="B44" s="33" t="s">
        <v>49</v>
      </c>
      <c r="C44" s="34" t="s">
        <v>51</v>
      </c>
      <c r="D44" s="34"/>
      <c r="E44" s="34"/>
      <c r="F44" s="34"/>
      <c r="G44" s="34"/>
    </row>
    <row r="45" customFormat="false" ht="15" hidden="false" customHeight="true" outlineLevel="0" collapsed="false">
      <c r="B45" s="33" t="s">
        <v>49</v>
      </c>
      <c r="C45" s="34" t="s">
        <v>52</v>
      </c>
      <c r="D45" s="34"/>
      <c r="E45" s="34"/>
      <c r="F45" s="34"/>
      <c r="G45" s="34"/>
    </row>
    <row r="46" customFormat="false" ht="15" hidden="false" customHeight="true" outlineLevel="0" collapsed="false">
      <c r="B46" s="33" t="s">
        <v>49</v>
      </c>
      <c r="C46" s="34" t="s">
        <v>53</v>
      </c>
      <c r="D46" s="34"/>
      <c r="E46" s="34"/>
      <c r="F46" s="34"/>
      <c r="G46" s="34"/>
    </row>
    <row r="47" customFormat="false" ht="15" hidden="false" customHeight="true" outlineLevel="0" collapsed="false">
      <c r="B47" s="33" t="s">
        <v>49</v>
      </c>
      <c r="C47" s="34" t="s">
        <v>54</v>
      </c>
      <c r="D47" s="34"/>
      <c r="E47" s="34"/>
      <c r="F47" s="34"/>
      <c r="G47" s="34"/>
    </row>
  </sheetData>
  <mergeCells count="30">
    <mergeCell ref="B1:G1"/>
    <mergeCell ref="B2:G2"/>
    <mergeCell ref="B3:G3"/>
    <mergeCell ref="B5:G5"/>
    <mergeCell ref="B6:G6"/>
    <mergeCell ref="B14:G14"/>
    <mergeCell ref="B21:G21"/>
    <mergeCell ref="B22:G22"/>
    <mergeCell ref="C23:G23"/>
    <mergeCell ref="C24:G24"/>
    <mergeCell ref="C25:G25"/>
    <mergeCell ref="C26:G26"/>
    <mergeCell ref="C27:G27"/>
    <mergeCell ref="C28:G28"/>
    <mergeCell ref="C29:G29"/>
    <mergeCell ref="B31:G31"/>
    <mergeCell ref="C32:D32"/>
    <mergeCell ref="F32:G32"/>
    <mergeCell ref="C33:D33"/>
    <mergeCell ref="F33:G33"/>
    <mergeCell ref="C34:D34"/>
    <mergeCell ref="F34:G34"/>
    <mergeCell ref="B36:G36"/>
    <mergeCell ref="B37:G40"/>
    <mergeCell ref="B42:G42"/>
    <mergeCell ref="C43:G43"/>
    <mergeCell ref="C44:G44"/>
    <mergeCell ref="C45:G45"/>
    <mergeCell ref="C46:G46"/>
    <mergeCell ref="C47:G47"/>
  </mergeCells>
  <dataValidations count="2">
    <dataValidation allowBlank="true" error="0〜100の整数で入力してください（％は「40」のように整数）。" errorStyle="stop" errorTitle="入力エラー" operator="between" prompt="0〜100の整数（％）" promptTitle="入力ガイド" showDropDown="false" showErrorMessage="true" showInputMessage="true" sqref="C8:C11 C16:C19" type="whole">
      <formula1>0</formula1>
      <formula2>100</formula2>
    </dataValidation>
    <dataValidation allowBlank="true" error="1以上の整数で入力してください。" errorStyle="stop" errorTitle="入力エラー" operator="greaterThanOrEqual" showDropDown="false" showErrorMessage="true" showInputMessage="false" sqref="C12:C13" type="whole">
      <formula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6"/>
    <col collapsed="false" customWidth="true" hidden="false" outlineLevel="0" max="4" min="3" style="0" width="20"/>
    <col collapsed="false" customWidth="true" hidden="false" outlineLevel="0" max="5" min="5" style="0" width="44"/>
  </cols>
  <sheetData>
    <row r="1" customFormat="false" ht="27.75" hidden="false" customHeight="true" outlineLevel="0" collapsed="false">
      <c r="B1" s="35" t="s">
        <v>55</v>
      </c>
      <c r="C1" s="35"/>
      <c r="D1" s="35"/>
      <c r="E1" s="35"/>
    </row>
    <row r="3" customFormat="false" ht="17.15" hidden="false" customHeight="false" outlineLevel="0" collapsed="false">
      <c r="B3" s="36" t="s">
        <v>56</v>
      </c>
    </row>
    <row r="4" customFormat="false" ht="15" hidden="false" customHeight="false" outlineLevel="0" collapsed="false">
      <c r="B4" s="6" t="s">
        <v>57</v>
      </c>
      <c r="C4" s="6" t="s">
        <v>58</v>
      </c>
      <c r="D4" s="6" t="s">
        <v>59</v>
      </c>
      <c r="E4" s="6" t="s">
        <v>60</v>
      </c>
    </row>
    <row r="5" customFormat="false" ht="15" hidden="false" customHeight="false" outlineLevel="0" collapsed="false">
      <c r="B5" s="37" t="s">
        <v>61</v>
      </c>
      <c r="C5" s="13" t="s">
        <v>62</v>
      </c>
      <c r="D5" s="38" t="s">
        <v>63</v>
      </c>
      <c r="E5" s="8" t="n">
        <v>70</v>
      </c>
    </row>
    <row r="6" customFormat="false" ht="15" hidden="false" customHeight="false" outlineLevel="0" collapsed="false">
      <c r="B6" s="37" t="s">
        <v>64</v>
      </c>
      <c r="C6" s="11" t="s">
        <v>65</v>
      </c>
      <c r="D6" s="39" t="s">
        <v>66</v>
      </c>
      <c r="E6" s="8" t="n">
        <v>87</v>
      </c>
    </row>
    <row r="7" customFormat="false" ht="15" hidden="false" customHeight="false" outlineLevel="0" collapsed="false">
      <c r="B7" s="37" t="s">
        <v>67</v>
      </c>
      <c r="C7" s="11" t="s">
        <v>68</v>
      </c>
      <c r="D7" s="39" t="s">
        <v>69</v>
      </c>
      <c r="E7" s="8" t="n">
        <v>92</v>
      </c>
    </row>
    <row r="8" customFormat="false" ht="15" hidden="false" customHeight="false" outlineLevel="0" collapsed="false">
      <c r="B8" s="37" t="s">
        <v>70</v>
      </c>
      <c r="C8" s="11" t="s">
        <v>71</v>
      </c>
      <c r="D8" s="39" t="s">
        <v>72</v>
      </c>
      <c r="E8" s="8" t="n">
        <v>95</v>
      </c>
    </row>
    <row r="10" customFormat="false" ht="15" hidden="false" customHeight="false" outlineLevel="0" collapsed="false">
      <c r="B10" s="36" t="s">
        <v>73</v>
      </c>
    </row>
    <row r="11" customFormat="false" ht="18" hidden="false" customHeight="true" outlineLevel="0" collapsed="false">
      <c r="B11" s="34" t="s">
        <v>74</v>
      </c>
      <c r="C11" s="34"/>
      <c r="D11" s="34"/>
      <c r="E11" s="34"/>
    </row>
    <row r="12" customFormat="false" ht="18" hidden="false" customHeight="true" outlineLevel="0" collapsed="false">
      <c r="B12" s="34" t="s">
        <v>75</v>
      </c>
      <c r="C12" s="34"/>
      <c r="D12" s="34"/>
      <c r="E12" s="34"/>
    </row>
    <row r="13" customFormat="false" ht="18" hidden="false" customHeight="true" outlineLevel="0" collapsed="false">
      <c r="B13" s="34" t="s">
        <v>76</v>
      </c>
      <c r="C13" s="34"/>
      <c r="D13" s="34"/>
      <c r="E13" s="34"/>
    </row>
    <row r="14" customFormat="false" ht="18" hidden="false" customHeight="true" outlineLevel="0" collapsed="false">
      <c r="B14" s="34" t="s">
        <v>77</v>
      </c>
      <c r="C14" s="34"/>
      <c r="D14" s="34"/>
      <c r="E14" s="34"/>
    </row>
    <row r="15" customFormat="false" ht="18" hidden="false" customHeight="true" outlineLevel="0" collapsed="false">
      <c r="B15" s="40" t="s">
        <v>78</v>
      </c>
      <c r="C15" s="40"/>
      <c r="D15" s="40"/>
      <c r="E15" s="40"/>
    </row>
    <row r="16" customFormat="false" ht="18" hidden="false" customHeight="true" outlineLevel="0" collapsed="false">
      <c r="B16" s="34" t="s">
        <v>79</v>
      </c>
      <c r="C16" s="34"/>
      <c r="D16" s="34"/>
      <c r="E16" s="34"/>
    </row>
    <row r="17" customFormat="false" ht="18" hidden="false" customHeight="true" outlineLevel="0" collapsed="false">
      <c r="B17" s="34" t="s">
        <v>80</v>
      </c>
      <c r="C17" s="34"/>
      <c r="D17" s="34"/>
      <c r="E17" s="34"/>
    </row>
    <row r="19" customFormat="false" ht="15" hidden="false" customHeight="false" outlineLevel="0" collapsed="false">
      <c r="B19" s="36" t="s">
        <v>81</v>
      </c>
    </row>
    <row r="20" customFormat="false" ht="15.75" hidden="false" customHeight="true" outlineLevel="0" collapsed="false">
      <c r="B20" s="2" t="s">
        <v>82</v>
      </c>
      <c r="C20" s="2"/>
      <c r="D20" s="2"/>
      <c r="E20" s="2"/>
    </row>
    <row r="21" customFormat="false" ht="15.75" hidden="false" customHeight="true" outlineLevel="0" collapsed="false">
      <c r="B21" s="2" t="s">
        <v>83</v>
      </c>
      <c r="C21" s="2"/>
      <c r="D21" s="2"/>
      <c r="E21" s="2"/>
    </row>
    <row r="22" customFormat="false" ht="15.75" hidden="false" customHeight="true" outlineLevel="0" collapsed="false">
      <c r="B22" s="2" t="s">
        <v>84</v>
      </c>
      <c r="C22" s="2"/>
      <c r="D22" s="2"/>
      <c r="E22" s="2"/>
    </row>
    <row r="23" customFormat="false" ht="15.75" hidden="false" customHeight="true" outlineLevel="0" collapsed="false">
      <c r="B23" s="2" t="s">
        <v>85</v>
      </c>
      <c r="C23" s="2"/>
      <c r="D23" s="2"/>
      <c r="E23" s="2"/>
    </row>
    <row r="24" customFormat="false" ht="15.75" hidden="false" customHeight="true" outlineLevel="0" collapsed="false">
      <c r="B24" s="2" t="s">
        <v>86</v>
      </c>
      <c r="C24" s="2"/>
      <c r="D24" s="2"/>
      <c r="E24" s="2"/>
    </row>
  </sheetData>
  <mergeCells count="13">
    <mergeCell ref="B1:E1"/>
    <mergeCell ref="B11:E11"/>
    <mergeCell ref="B12:E12"/>
    <mergeCell ref="B13:E13"/>
    <mergeCell ref="B14:E14"/>
    <mergeCell ref="B15:E15"/>
    <mergeCell ref="B16:E16"/>
    <mergeCell ref="B17:E17"/>
    <mergeCell ref="B20:E20"/>
    <mergeCell ref="B21:E21"/>
    <mergeCell ref="B22:E22"/>
    <mergeCell ref="B23:E23"/>
    <mergeCell ref="B24:E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16"/>
    <col collapsed="false" customWidth="true" hidden="false" outlineLevel="0" max="4" min="4" style="0" width="22"/>
    <col collapsed="false" customWidth="true" hidden="false" outlineLevel="0" max="5" min="5" style="0" width="14"/>
    <col collapsed="false" customWidth="true" hidden="false" outlineLevel="0" max="6" min="6" style="0" width="24"/>
  </cols>
  <sheetData>
    <row r="1" customFormat="false" ht="27.75" hidden="false" customHeight="true" outlineLevel="0" collapsed="false">
      <c r="B1" s="41" t="s">
        <v>87</v>
      </c>
      <c r="C1" s="41"/>
      <c r="D1" s="41"/>
      <c r="E1" s="41"/>
      <c r="F1" s="41"/>
    </row>
    <row r="3" customFormat="false" ht="15" hidden="false" customHeight="false" outlineLevel="0" collapsed="false">
      <c r="B3" s="6" t="s">
        <v>57</v>
      </c>
      <c r="C3" s="6" t="s">
        <v>88</v>
      </c>
      <c r="D3" s="6" t="s">
        <v>89</v>
      </c>
      <c r="E3" s="6" t="s">
        <v>90</v>
      </c>
      <c r="F3" s="6" t="s">
        <v>44</v>
      </c>
    </row>
    <row r="4" customFormat="false" ht="21.75" hidden="false" customHeight="true" outlineLevel="0" collapsed="false">
      <c r="B4" s="37" t="s">
        <v>61</v>
      </c>
      <c r="C4" s="11" t="s">
        <v>91</v>
      </c>
      <c r="D4" s="11" t="s">
        <v>92</v>
      </c>
      <c r="E4" s="11" t="s">
        <v>93</v>
      </c>
      <c r="F4" s="13" t="s">
        <v>94</v>
      </c>
    </row>
    <row r="5" customFormat="false" ht="21.75" hidden="false" customHeight="true" outlineLevel="0" collapsed="false">
      <c r="B5" s="37" t="s">
        <v>64</v>
      </c>
      <c r="C5" s="11" t="s">
        <v>95</v>
      </c>
      <c r="D5" s="11" t="s">
        <v>96</v>
      </c>
      <c r="E5" s="11" t="s">
        <v>97</v>
      </c>
      <c r="F5" s="13" t="s">
        <v>98</v>
      </c>
    </row>
    <row r="6" customFormat="false" ht="21.75" hidden="false" customHeight="true" outlineLevel="0" collapsed="false">
      <c r="B6" s="37" t="s">
        <v>67</v>
      </c>
      <c r="C6" s="11" t="s">
        <v>99</v>
      </c>
      <c r="D6" s="11" t="s">
        <v>100</v>
      </c>
      <c r="E6" s="11" t="s">
        <v>101</v>
      </c>
      <c r="F6" s="13" t="s">
        <v>102</v>
      </c>
    </row>
    <row r="7" customFormat="false" ht="26.85" hidden="false" customHeight="true" outlineLevel="0" collapsed="false">
      <c r="B7" s="15" t="s">
        <v>103</v>
      </c>
      <c r="C7" s="15"/>
      <c r="D7" s="15"/>
      <c r="E7" s="15"/>
      <c r="F7" s="15"/>
    </row>
    <row r="9" customFormat="false" ht="15" hidden="false" customHeight="false" outlineLevel="0" collapsed="false">
      <c r="B9" s="36" t="s">
        <v>104</v>
      </c>
    </row>
    <row r="10" customFormat="false" ht="15" hidden="false" customHeight="false" outlineLevel="0" collapsed="false">
      <c r="B10" s="6" t="s">
        <v>57</v>
      </c>
      <c r="C10" s="6" t="s">
        <v>88</v>
      </c>
      <c r="D10" s="6" t="s">
        <v>105</v>
      </c>
      <c r="E10" s="6" t="s">
        <v>106</v>
      </c>
      <c r="F10" s="6" t="s">
        <v>107</v>
      </c>
    </row>
    <row r="11" customFormat="false" ht="42" hidden="false" customHeight="true" outlineLevel="0" collapsed="false">
      <c r="B11" s="42" t="s">
        <v>108</v>
      </c>
      <c r="C11" s="43" t="s">
        <v>109</v>
      </c>
      <c r="D11" s="44" t="s">
        <v>110</v>
      </c>
      <c r="E11" s="44" t="s">
        <v>111</v>
      </c>
      <c r="F11" s="45" t="s">
        <v>112</v>
      </c>
    </row>
    <row r="12" customFormat="false" ht="42" hidden="false" customHeight="true" outlineLevel="0" collapsed="false">
      <c r="B12" s="42" t="s">
        <v>113</v>
      </c>
      <c r="C12" s="43" t="s">
        <v>114</v>
      </c>
      <c r="D12" s="44" t="s">
        <v>115</v>
      </c>
      <c r="E12" s="43" t="s">
        <v>116</v>
      </c>
      <c r="F12" s="45" t="s">
        <v>117</v>
      </c>
    </row>
    <row r="13" customFormat="false" ht="42" hidden="false" customHeight="true" outlineLevel="0" collapsed="false">
      <c r="B13" s="42" t="s">
        <v>118</v>
      </c>
      <c r="C13" s="43" t="s">
        <v>119</v>
      </c>
      <c r="D13" s="44" t="s">
        <v>120</v>
      </c>
      <c r="E13" s="44" t="s">
        <v>121</v>
      </c>
      <c r="F13" s="45" t="s">
        <v>122</v>
      </c>
    </row>
  </sheetData>
  <mergeCells count="2">
    <mergeCell ref="B1:F1"/>
    <mergeCell ref="B7:F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2026-09-15T03:02:08Z</dcterms:created>
  <dc:creator>openpyxl</dc:creator>
  <dc:description/>
  <dc:language>en-US</dc:language>
  <cp:lastModifiedBy/>
  <dcterms:modified xsi:type="dcterms:W3CDTF">2026-09-15T03:02:08Z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